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45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<sst xmlns="http://schemas.openxmlformats.org/spreadsheetml/2006/main" count="107">
  <si>
    <t>附件2</t>
  </si>
  <si>
    <t>2019年省级困难群众救助补助-工作经费资金</t>
  </si>
  <si>
    <t>单位</t>
  </si>
  <si>
    <t>镇（街）数</t>
  </si>
  <si>
    <t>金额（万元）</t>
  </si>
  <si>
    <t>合计</t>
  </si>
  <si>
    <t>省本级</t>
  </si>
  <si>
    <t>广东省民政厅政务服务中心（广东省救助申请家庭经济状况核对指导中心）</t>
  </si>
  <si>
    <t>汕头市</t>
  </si>
  <si>
    <t>金平区</t>
  </si>
  <si>
    <t>龙湖区</t>
  </si>
  <si>
    <t>濠江区</t>
  </si>
  <si>
    <t>澄海区</t>
  </si>
  <si>
    <t>潮阳区</t>
  </si>
  <si>
    <t>潮南区</t>
  </si>
  <si>
    <t>南澳县</t>
  </si>
  <si>
    <t>韶关市</t>
  </si>
  <si>
    <t>曲江区</t>
  </si>
  <si>
    <t>浈江区</t>
  </si>
  <si>
    <t>武江区</t>
  </si>
  <si>
    <t>乐昌市</t>
  </si>
  <si>
    <t>始兴县</t>
  </si>
  <si>
    <t>新丰县</t>
  </si>
  <si>
    <t>翁源县</t>
  </si>
  <si>
    <t>南雄市</t>
  </si>
  <si>
    <t>仁化县</t>
  </si>
  <si>
    <t>乳源县</t>
  </si>
  <si>
    <t>河源市</t>
  </si>
  <si>
    <t>源城区</t>
  </si>
  <si>
    <t>东源县</t>
  </si>
  <si>
    <t>和平县</t>
  </si>
  <si>
    <t>连平县</t>
  </si>
  <si>
    <t>龙川县</t>
  </si>
  <si>
    <t>紫金县</t>
  </si>
  <si>
    <t>梅州市</t>
  </si>
  <si>
    <t>梅江区</t>
  </si>
  <si>
    <t>梅县区</t>
  </si>
  <si>
    <t>平远县</t>
  </si>
  <si>
    <t>蕉岭县</t>
  </si>
  <si>
    <t>兴宁市</t>
  </si>
  <si>
    <t>丰顺县</t>
  </si>
  <si>
    <t>五华县</t>
  </si>
  <si>
    <t>大埔县</t>
  </si>
  <si>
    <t>惠州市</t>
  </si>
  <si>
    <t>惠东县</t>
  </si>
  <si>
    <t>龙门县</t>
  </si>
  <si>
    <t>博罗县</t>
  </si>
  <si>
    <t>汕尾市</t>
  </si>
  <si>
    <t>市城区</t>
  </si>
  <si>
    <t>海丰县</t>
  </si>
  <si>
    <t>陆河县</t>
  </si>
  <si>
    <t>陆丰市</t>
  </si>
  <si>
    <t>江门市</t>
  </si>
  <si>
    <t>台山市</t>
  </si>
  <si>
    <t>开平市</t>
  </si>
  <si>
    <t>恩平市</t>
  </si>
  <si>
    <t>阳江市</t>
  </si>
  <si>
    <t>江城区</t>
  </si>
  <si>
    <t>阳东区</t>
  </si>
  <si>
    <t>阳西县</t>
  </si>
  <si>
    <t>阳春市</t>
  </si>
  <si>
    <t>湛江市</t>
  </si>
  <si>
    <t>赤坎区</t>
  </si>
  <si>
    <t>霞山区</t>
  </si>
  <si>
    <t>坡头区</t>
  </si>
  <si>
    <t>麻章区</t>
  </si>
  <si>
    <t>遂溪县</t>
  </si>
  <si>
    <t>吴川市</t>
  </si>
  <si>
    <t>雷州市</t>
  </si>
  <si>
    <t>徐闻县</t>
  </si>
  <si>
    <t>廉江市</t>
  </si>
  <si>
    <t>茂名市</t>
  </si>
  <si>
    <t>茂南区</t>
  </si>
  <si>
    <t>电白区</t>
  </si>
  <si>
    <t>信宜市</t>
  </si>
  <si>
    <t>高州市</t>
  </si>
  <si>
    <t>化州市</t>
  </si>
  <si>
    <t>肇庆市</t>
  </si>
  <si>
    <t>广宁县</t>
  </si>
  <si>
    <t>封开县</t>
  </si>
  <si>
    <t>怀集县</t>
  </si>
  <si>
    <t>德庆县</t>
  </si>
  <si>
    <t>清远市</t>
  </si>
  <si>
    <t>清城区</t>
  </si>
  <si>
    <t>清新区</t>
  </si>
  <si>
    <t>佛冈县</t>
  </si>
  <si>
    <t>连州市</t>
  </si>
  <si>
    <t>阳山县</t>
  </si>
  <si>
    <t>英德市</t>
  </si>
  <si>
    <t>连山县</t>
  </si>
  <si>
    <t>连南县</t>
  </si>
  <si>
    <t>潮州市</t>
  </si>
  <si>
    <t>潮安区</t>
  </si>
  <si>
    <t>湘桥区</t>
  </si>
  <si>
    <t>饶平县</t>
  </si>
  <si>
    <t>揭阳市</t>
  </si>
  <si>
    <t>榕城区</t>
  </si>
  <si>
    <t>揭东区</t>
  </si>
  <si>
    <t>惠来县</t>
  </si>
  <si>
    <t>普宁市</t>
  </si>
  <si>
    <t>揭西县</t>
  </si>
  <si>
    <t>云浮市</t>
  </si>
  <si>
    <t>云城区</t>
  </si>
  <si>
    <t>郁南县</t>
  </si>
  <si>
    <t>云安县</t>
  </si>
  <si>
    <t>罗定市</t>
  </si>
  <si>
    <t>新兴县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</si>
</sst>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6"/>
      <name val="方正小标宋简体"/>
      <charset val="134"/>
    </font>
    <font>
      <b/>
      <sz val="14"/>
      <name val="仿宋_GB2312"/>
      <charset val="134"/>
    </font>
    <font>
      <b/>
      <sz val="12"/>
      <name val="仿宋_GB2312"/>
      <charset val="134"/>
    </font>
    <font>
      <b/>
      <sz val="12"/>
      <name val="Times New Roman"/>
      <charset val="0"/>
    </font>
    <font>
      <sz val="12"/>
      <name val="仿宋_GB2312"/>
      <charset val="134"/>
    </font>
    <font>
      <sz val="12"/>
      <name val="Times New Roman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15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18" borderId="7" applyNumberFormat="0" applyAlignment="0" applyProtection="0">
      <alignment vertical="center"/>
    </xf>
    <xf numFmtId="0" fontId="23" fillId="18" borderId="5" applyNumberFormat="0" applyAlignment="0" applyProtection="0">
      <alignment vertical="center"/>
    </xf>
    <xf numFmtId="0" fontId="18" fillId="9" borderId="3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06"/>
  <sheetViews>
    <sheetView tabSelected="1" workbookViewId="0">
      <selection activeCell="H3" sqref="H3"/>
    </sheetView>
  </sheetViews>
  <sheetFormatPr defaultColWidth="9" defaultRowHeight="14.25" outlineLevelCol="2"/>
  <cols>
    <col min="1" max="1" width="26.25" customWidth="1"/>
    <col min="2" max="2" width="24.375" style="2" customWidth="1"/>
    <col min="3" max="3" width="24.25" customWidth="1"/>
  </cols>
  <sheetData>
    <row r="1" ht="20" customHeight="1" spans="1:1">
      <c r="A1" s="3" t="s">
        <v>0</v>
      </c>
    </row>
    <row r="2" ht="37" customHeight="1" spans="1:3">
      <c r="A2" s="4" t="s">
        <v>1</v>
      </c>
      <c r="B2" s="5"/>
      <c r="C2" s="4"/>
    </row>
    <row r="3" ht="27" customHeight="1" spans="1:3">
      <c r="A3" s="6"/>
      <c r="B3" s="7"/>
      <c r="C3" s="6"/>
    </row>
    <row r="4" s="1" customFormat="1" ht="23.1" customHeight="1" spans="1:3">
      <c r="A4" s="8" t="s">
        <v>2</v>
      </c>
      <c r="B4" s="9" t="s">
        <v>3</v>
      </c>
      <c r="C4" s="8" t="s">
        <v>4</v>
      </c>
    </row>
    <row r="5" s="1" customFormat="1" ht="23.1" customHeight="1" spans="1:3">
      <c r="A5" s="10" t="s">
        <v>5</v>
      </c>
      <c r="B5" s="11">
        <f>SUM(B8+B15+B16+B23+B24+B25+B26+B27+B31+B32+B33+B34+B39+B40+B41+B42+B43+B46+B47+B49+B50+B51+B52+B56+B60+B61+B68+B69+B70+B71+B75+B76+B78+B79+B80+B81+B82+B88+B89+B90+B91+B94+B95+B98+B99+B100+B101+B105+B106)</f>
        <v>1145</v>
      </c>
      <c r="C5" s="12">
        <f>C6+C8+C15+C16+C23+C24+C25+C26+C27+C31+C32+C33+C34+C39+C40+C41+C42+C43+C46+C47+C49+C50+C51+C52+C56+C60+C61+C68+C69+C70+C71+C75+C76+C78+C79+C80+C81+C82+C88+C89+C90+C91+C94+C95+C98+C99+C100+C101+C105+C106</f>
        <v>3540</v>
      </c>
    </row>
    <row r="6" s="1" customFormat="1" ht="23.1" customHeight="1" spans="1:3">
      <c r="A6" s="10" t="s">
        <v>6</v>
      </c>
      <c r="B6" s="13"/>
      <c r="C6" s="12">
        <v>677.5</v>
      </c>
    </row>
    <row r="7" s="1" customFormat="1" ht="48" customHeight="1" spans="1:3">
      <c r="A7" s="14" t="s">
        <v>7</v>
      </c>
      <c r="B7" s="13"/>
      <c r="C7" s="15">
        <v>677.5</v>
      </c>
    </row>
    <row r="8" ht="18" customHeight="1" spans="1:3">
      <c r="A8" s="10" t="s">
        <v>8</v>
      </c>
      <c r="B8" s="11">
        <f>SUM(B9:B14)</f>
        <v>66</v>
      </c>
      <c r="C8" s="12">
        <f>SUM(C9:C14)</f>
        <v>165</v>
      </c>
    </row>
    <row r="9" ht="18" customHeight="1" spans="1:3">
      <c r="A9" s="16" t="s">
        <v>9</v>
      </c>
      <c r="B9" s="17">
        <v>17</v>
      </c>
      <c r="C9" s="15">
        <f t="shared" ref="C9:C72" si="0">B9*2.5</f>
        <v>42.5</v>
      </c>
    </row>
    <row r="10" ht="18" customHeight="1" spans="1:3">
      <c r="A10" s="16" t="s">
        <v>10</v>
      </c>
      <c r="B10" s="17">
        <v>7</v>
      </c>
      <c r="C10" s="15">
        <f t="shared" si="0"/>
        <v>17.5</v>
      </c>
    </row>
    <row r="11" ht="18" customHeight="1" spans="1:3">
      <c r="A11" s="16" t="s">
        <v>11</v>
      </c>
      <c r="B11" s="17">
        <v>7</v>
      </c>
      <c r="C11" s="15">
        <f t="shared" si="0"/>
        <v>17.5</v>
      </c>
    </row>
    <row r="12" ht="18" customHeight="1" spans="1:3">
      <c r="A12" s="16" t="s">
        <v>12</v>
      </c>
      <c r="B12" s="17">
        <v>11</v>
      </c>
      <c r="C12" s="15">
        <f t="shared" si="0"/>
        <v>27.5</v>
      </c>
    </row>
    <row r="13" ht="18" customHeight="1" spans="1:3">
      <c r="A13" s="16" t="s">
        <v>13</v>
      </c>
      <c r="B13" s="17">
        <v>13</v>
      </c>
      <c r="C13" s="15">
        <f t="shared" si="0"/>
        <v>32.5</v>
      </c>
    </row>
    <row r="14" ht="18" customHeight="1" spans="1:3">
      <c r="A14" s="16" t="s">
        <v>14</v>
      </c>
      <c r="B14" s="17">
        <v>11</v>
      </c>
      <c r="C14" s="15">
        <f t="shared" si="0"/>
        <v>27.5</v>
      </c>
    </row>
    <row r="15" s="1" customFormat="1" ht="18" customHeight="1" spans="1:3">
      <c r="A15" s="10" t="s">
        <v>15</v>
      </c>
      <c r="B15" s="11">
        <v>3</v>
      </c>
      <c r="C15" s="12">
        <f t="shared" si="0"/>
        <v>7.5</v>
      </c>
    </row>
    <row r="16" s="1" customFormat="1" ht="18" customHeight="1" spans="1:3">
      <c r="A16" s="10" t="s">
        <v>16</v>
      </c>
      <c r="B16" s="11">
        <f>SUM(B17:B22)</f>
        <v>59</v>
      </c>
      <c r="C16" s="12">
        <f t="shared" si="0"/>
        <v>147.5</v>
      </c>
    </row>
    <row r="17" ht="18" customHeight="1" spans="1:3">
      <c r="A17" s="16" t="s">
        <v>17</v>
      </c>
      <c r="B17" s="17">
        <v>10</v>
      </c>
      <c r="C17" s="15">
        <f t="shared" si="0"/>
        <v>25</v>
      </c>
    </row>
    <row r="18" ht="18" customHeight="1" spans="1:3">
      <c r="A18" s="16" t="s">
        <v>18</v>
      </c>
      <c r="B18" s="17">
        <v>8</v>
      </c>
      <c r="C18" s="15">
        <f t="shared" si="0"/>
        <v>20</v>
      </c>
    </row>
    <row r="19" ht="18" customHeight="1" spans="1:3">
      <c r="A19" s="16" t="s">
        <v>19</v>
      </c>
      <c r="B19" s="17">
        <v>7</v>
      </c>
      <c r="C19" s="15">
        <f t="shared" si="0"/>
        <v>17.5</v>
      </c>
    </row>
    <row r="20" ht="18" customHeight="1" spans="1:3">
      <c r="A20" s="16" t="s">
        <v>20</v>
      </c>
      <c r="B20" s="17">
        <v>17</v>
      </c>
      <c r="C20" s="15">
        <f t="shared" si="0"/>
        <v>42.5</v>
      </c>
    </row>
    <row r="21" ht="18" customHeight="1" spans="1:3">
      <c r="A21" s="16" t="s">
        <v>21</v>
      </c>
      <c r="B21" s="17">
        <v>10</v>
      </c>
      <c r="C21" s="15">
        <f t="shared" si="0"/>
        <v>25</v>
      </c>
    </row>
    <row r="22" ht="18" customHeight="1" spans="1:3">
      <c r="A22" s="16" t="s">
        <v>22</v>
      </c>
      <c r="B22" s="17">
        <v>7</v>
      </c>
      <c r="C22" s="15">
        <f t="shared" si="0"/>
        <v>17.5</v>
      </c>
    </row>
    <row r="23" s="1" customFormat="1" ht="18" customHeight="1" spans="1:3">
      <c r="A23" s="10" t="s">
        <v>23</v>
      </c>
      <c r="B23" s="11">
        <v>7</v>
      </c>
      <c r="C23" s="12">
        <f t="shared" si="0"/>
        <v>17.5</v>
      </c>
    </row>
    <row r="24" s="1" customFormat="1" ht="18" customHeight="1" spans="1:3">
      <c r="A24" s="10" t="s">
        <v>24</v>
      </c>
      <c r="B24" s="11">
        <v>18</v>
      </c>
      <c r="C24" s="12">
        <f t="shared" si="0"/>
        <v>45</v>
      </c>
    </row>
    <row r="25" s="1" customFormat="1" ht="18" customHeight="1" spans="1:3">
      <c r="A25" s="10" t="s">
        <v>25</v>
      </c>
      <c r="B25" s="11">
        <v>11</v>
      </c>
      <c r="C25" s="12">
        <f t="shared" si="0"/>
        <v>27.5</v>
      </c>
    </row>
    <row r="26" s="1" customFormat="1" ht="18" customHeight="1" spans="1:3">
      <c r="A26" s="10" t="s">
        <v>26</v>
      </c>
      <c r="B26" s="11">
        <v>9</v>
      </c>
      <c r="C26" s="12">
        <f t="shared" si="0"/>
        <v>22.5</v>
      </c>
    </row>
    <row r="27" s="1" customFormat="1" ht="18" customHeight="1" spans="1:3">
      <c r="A27" s="10" t="s">
        <v>27</v>
      </c>
      <c r="B27" s="11">
        <f>SUM(B28:B30)</f>
        <v>46</v>
      </c>
      <c r="C27" s="12">
        <f t="shared" si="0"/>
        <v>115</v>
      </c>
    </row>
    <row r="28" ht="18" customHeight="1" spans="1:3">
      <c r="A28" s="16" t="s">
        <v>28</v>
      </c>
      <c r="B28" s="17">
        <v>8</v>
      </c>
      <c r="C28" s="15">
        <f t="shared" si="0"/>
        <v>20</v>
      </c>
    </row>
    <row r="29" ht="18" customHeight="1" spans="1:3">
      <c r="A29" s="16" t="s">
        <v>29</v>
      </c>
      <c r="B29" s="17">
        <v>21</v>
      </c>
      <c r="C29" s="15">
        <f t="shared" si="0"/>
        <v>52.5</v>
      </c>
    </row>
    <row r="30" ht="18" customHeight="1" spans="1:3">
      <c r="A30" s="16" t="s">
        <v>30</v>
      </c>
      <c r="B30" s="17">
        <v>17</v>
      </c>
      <c r="C30" s="15">
        <f t="shared" si="0"/>
        <v>42.5</v>
      </c>
    </row>
    <row r="31" s="1" customFormat="1" ht="18" customHeight="1" spans="1:3">
      <c r="A31" s="10" t="s">
        <v>31</v>
      </c>
      <c r="B31" s="11">
        <v>13</v>
      </c>
      <c r="C31" s="12">
        <f t="shared" si="0"/>
        <v>32.5</v>
      </c>
    </row>
    <row r="32" s="1" customFormat="1" ht="18" customHeight="1" spans="1:3">
      <c r="A32" s="10" t="s">
        <v>32</v>
      </c>
      <c r="B32" s="11">
        <v>24</v>
      </c>
      <c r="C32" s="12">
        <f t="shared" si="0"/>
        <v>60</v>
      </c>
    </row>
    <row r="33" s="1" customFormat="1" ht="18" customHeight="1" spans="1:3">
      <c r="A33" s="10" t="s">
        <v>33</v>
      </c>
      <c r="B33" s="11">
        <v>18</v>
      </c>
      <c r="C33" s="12">
        <f t="shared" si="0"/>
        <v>45</v>
      </c>
    </row>
    <row r="34" s="1" customFormat="1" ht="18" customHeight="1" spans="1:3">
      <c r="A34" s="10" t="s">
        <v>34</v>
      </c>
      <c r="B34" s="11">
        <f>SUM(B35:B38)</f>
        <v>44</v>
      </c>
      <c r="C34" s="12">
        <f t="shared" si="0"/>
        <v>110</v>
      </c>
    </row>
    <row r="35" ht="18" customHeight="1" spans="1:3">
      <c r="A35" s="16" t="s">
        <v>35</v>
      </c>
      <c r="B35" s="17">
        <v>7</v>
      </c>
      <c r="C35" s="15">
        <f t="shared" si="0"/>
        <v>17.5</v>
      </c>
    </row>
    <row r="36" ht="18" customHeight="1" spans="1:3">
      <c r="A36" s="16" t="s">
        <v>36</v>
      </c>
      <c r="B36" s="17">
        <v>17</v>
      </c>
      <c r="C36" s="15">
        <f t="shared" si="0"/>
        <v>42.5</v>
      </c>
    </row>
    <row r="37" ht="18" customHeight="1" spans="1:3">
      <c r="A37" s="16" t="s">
        <v>37</v>
      </c>
      <c r="B37" s="17">
        <v>12</v>
      </c>
      <c r="C37" s="15">
        <f t="shared" si="0"/>
        <v>30</v>
      </c>
    </row>
    <row r="38" ht="18" customHeight="1" spans="1:3">
      <c r="A38" s="16" t="s">
        <v>38</v>
      </c>
      <c r="B38" s="17">
        <v>8</v>
      </c>
      <c r="C38" s="15">
        <f t="shared" si="0"/>
        <v>20</v>
      </c>
    </row>
    <row r="39" s="1" customFormat="1" ht="18" customHeight="1" spans="1:3">
      <c r="A39" s="10" t="s">
        <v>39</v>
      </c>
      <c r="B39" s="11">
        <v>20</v>
      </c>
      <c r="C39" s="12">
        <f t="shared" si="0"/>
        <v>50</v>
      </c>
    </row>
    <row r="40" s="1" customFormat="1" ht="18" customHeight="1" spans="1:3">
      <c r="A40" s="10" t="s">
        <v>40</v>
      </c>
      <c r="B40" s="11">
        <v>16</v>
      </c>
      <c r="C40" s="12">
        <f t="shared" si="0"/>
        <v>40</v>
      </c>
    </row>
    <row r="41" s="1" customFormat="1" ht="18" customHeight="1" spans="1:3">
      <c r="A41" s="10" t="s">
        <v>41</v>
      </c>
      <c r="B41" s="11">
        <v>16</v>
      </c>
      <c r="C41" s="12">
        <f t="shared" si="0"/>
        <v>40</v>
      </c>
    </row>
    <row r="42" s="1" customFormat="1" ht="18" customHeight="1" spans="1:3">
      <c r="A42" s="10" t="s">
        <v>42</v>
      </c>
      <c r="B42" s="11">
        <v>14</v>
      </c>
      <c r="C42" s="12">
        <f t="shared" si="0"/>
        <v>35</v>
      </c>
    </row>
    <row r="43" s="1" customFormat="1" ht="18" customHeight="1" spans="1:3">
      <c r="A43" s="10" t="s">
        <v>43</v>
      </c>
      <c r="B43" s="11">
        <f>SUM(B44:B45)</f>
        <v>24</v>
      </c>
      <c r="C43" s="12">
        <f t="shared" si="0"/>
        <v>60</v>
      </c>
    </row>
    <row r="44" ht="18" customHeight="1" spans="1:3">
      <c r="A44" s="16" t="s">
        <v>44</v>
      </c>
      <c r="B44" s="17">
        <v>14</v>
      </c>
      <c r="C44" s="15">
        <f t="shared" si="0"/>
        <v>35</v>
      </c>
    </row>
    <row r="45" ht="18" customHeight="1" spans="1:3">
      <c r="A45" s="16" t="s">
        <v>45</v>
      </c>
      <c r="B45" s="17">
        <v>10</v>
      </c>
      <c r="C45" s="15">
        <f t="shared" si="0"/>
        <v>25</v>
      </c>
    </row>
    <row r="46" s="1" customFormat="1" ht="18" customHeight="1" spans="1:3">
      <c r="A46" s="10" t="s">
        <v>46</v>
      </c>
      <c r="B46" s="11">
        <v>17</v>
      </c>
      <c r="C46" s="12">
        <f t="shared" si="0"/>
        <v>42.5</v>
      </c>
    </row>
    <row r="47" s="1" customFormat="1" ht="18" customHeight="1" spans="1:3">
      <c r="A47" s="10" t="s">
        <v>47</v>
      </c>
      <c r="B47" s="11">
        <f>B48</f>
        <v>10</v>
      </c>
      <c r="C47" s="12">
        <f t="shared" si="0"/>
        <v>25</v>
      </c>
    </row>
    <row r="48" ht="18" customHeight="1" spans="1:3">
      <c r="A48" s="16" t="s">
        <v>48</v>
      </c>
      <c r="B48" s="17">
        <v>10</v>
      </c>
      <c r="C48" s="15">
        <f t="shared" si="0"/>
        <v>25</v>
      </c>
    </row>
    <row r="49" s="1" customFormat="1" ht="18" customHeight="1" spans="1:3">
      <c r="A49" s="10" t="s">
        <v>49</v>
      </c>
      <c r="B49" s="11">
        <v>16</v>
      </c>
      <c r="C49" s="12">
        <f t="shared" si="0"/>
        <v>40</v>
      </c>
    </row>
    <row r="50" s="1" customFormat="1" ht="18" customHeight="1" spans="1:3">
      <c r="A50" s="10" t="s">
        <v>50</v>
      </c>
      <c r="B50" s="11">
        <v>8</v>
      </c>
      <c r="C50" s="12">
        <f t="shared" si="0"/>
        <v>20</v>
      </c>
    </row>
    <row r="51" s="1" customFormat="1" ht="18" customHeight="1" spans="1:3">
      <c r="A51" s="10" t="s">
        <v>51</v>
      </c>
      <c r="B51" s="11">
        <v>20</v>
      </c>
      <c r="C51" s="12">
        <f t="shared" si="0"/>
        <v>50</v>
      </c>
    </row>
    <row r="52" s="1" customFormat="1" ht="18" customHeight="1" spans="1:3">
      <c r="A52" s="10" t="s">
        <v>52</v>
      </c>
      <c r="B52" s="11">
        <f>SUM(B53:B55)</f>
        <v>43</v>
      </c>
      <c r="C52" s="12">
        <f t="shared" si="0"/>
        <v>107.5</v>
      </c>
    </row>
    <row r="53" ht="18" customHeight="1" spans="1:3">
      <c r="A53" s="16" t="s">
        <v>53</v>
      </c>
      <c r="B53" s="17">
        <v>17</v>
      </c>
      <c r="C53" s="15">
        <f t="shared" si="0"/>
        <v>42.5</v>
      </c>
    </row>
    <row r="54" ht="18" customHeight="1" spans="1:3">
      <c r="A54" s="16" t="s">
        <v>54</v>
      </c>
      <c r="B54" s="17">
        <v>15</v>
      </c>
      <c r="C54" s="15">
        <f t="shared" si="0"/>
        <v>37.5</v>
      </c>
    </row>
    <row r="55" ht="18" customHeight="1" spans="1:3">
      <c r="A55" s="16" t="s">
        <v>55</v>
      </c>
      <c r="B55" s="17">
        <v>11</v>
      </c>
      <c r="C55" s="15">
        <f t="shared" si="0"/>
        <v>27.5</v>
      </c>
    </row>
    <row r="56" s="1" customFormat="1" ht="18" customHeight="1" spans="1:3">
      <c r="A56" s="10" t="s">
        <v>56</v>
      </c>
      <c r="B56" s="11">
        <f>B57+B58+B59</f>
        <v>31</v>
      </c>
      <c r="C56" s="12">
        <f t="shared" si="0"/>
        <v>77.5</v>
      </c>
    </row>
    <row r="57" ht="18" customHeight="1" spans="1:3">
      <c r="A57" s="16" t="s">
        <v>57</v>
      </c>
      <c r="B57" s="17">
        <v>12</v>
      </c>
      <c r="C57" s="15">
        <f t="shared" si="0"/>
        <v>30</v>
      </c>
    </row>
    <row r="58" ht="18" customHeight="1" spans="1:3">
      <c r="A58" s="16" t="s">
        <v>58</v>
      </c>
      <c r="B58" s="17">
        <v>11</v>
      </c>
      <c r="C58" s="15">
        <f t="shared" si="0"/>
        <v>27.5</v>
      </c>
    </row>
    <row r="59" ht="18" customHeight="1" spans="1:3">
      <c r="A59" s="16" t="s">
        <v>59</v>
      </c>
      <c r="B59" s="17">
        <v>8</v>
      </c>
      <c r="C59" s="15">
        <f t="shared" si="0"/>
        <v>20</v>
      </c>
    </row>
    <row r="60" s="1" customFormat="1" ht="18" customHeight="1" spans="1:3">
      <c r="A60" s="10" t="s">
        <v>60</v>
      </c>
      <c r="B60" s="11">
        <v>17</v>
      </c>
      <c r="C60" s="12">
        <f t="shared" si="0"/>
        <v>42.5</v>
      </c>
    </row>
    <row r="61" s="1" customFormat="1" ht="18" customHeight="1" spans="1:3">
      <c r="A61" s="10" t="s">
        <v>61</v>
      </c>
      <c r="B61" s="11">
        <f>B62+B63+B64+B65+B66+B67</f>
        <v>64</v>
      </c>
      <c r="C61" s="12">
        <f t="shared" si="0"/>
        <v>160</v>
      </c>
    </row>
    <row r="62" ht="18" customHeight="1" spans="1:3">
      <c r="A62" s="16" t="s">
        <v>62</v>
      </c>
      <c r="B62" s="17">
        <v>8</v>
      </c>
      <c r="C62" s="15">
        <f t="shared" si="0"/>
        <v>20</v>
      </c>
    </row>
    <row r="63" ht="18" customHeight="1" spans="1:3">
      <c r="A63" s="16" t="s">
        <v>63</v>
      </c>
      <c r="B63" s="17">
        <v>12</v>
      </c>
      <c r="C63" s="15">
        <f t="shared" si="0"/>
        <v>30</v>
      </c>
    </row>
    <row r="64" ht="18" customHeight="1" spans="1:3">
      <c r="A64" s="16" t="s">
        <v>64</v>
      </c>
      <c r="B64" s="17">
        <v>7</v>
      </c>
      <c r="C64" s="15">
        <f t="shared" si="0"/>
        <v>17.5</v>
      </c>
    </row>
    <row r="65" ht="18" customHeight="1" spans="1:3">
      <c r="A65" s="16" t="s">
        <v>65</v>
      </c>
      <c r="B65" s="17">
        <v>7</v>
      </c>
      <c r="C65" s="15">
        <f t="shared" si="0"/>
        <v>17.5</v>
      </c>
    </row>
    <row r="66" ht="18" customHeight="1" spans="1:3">
      <c r="A66" s="16" t="s">
        <v>66</v>
      </c>
      <c r="B66" s="17">
        <v>15</v>
      </c>
      <c r="C66" s="15">
        <f t="shared" si="0"/>
        <v>37.5</v>
      </c>
    </row>
    <row r="67" ht="18" customHeight="1" spans="1:3">
      <c r="A67" s="16" t="s">
        <v>67</v>
      </c>
      <c r="B67" s="17">
        <v>15</v>
      </c>
      <c r="C67" s="15">
        <f t="shared" si="0"/>
        <v>37.5</v>
      </c>
    </row>
    <row r="68" s="1" customFormat="1" ht="18" customHeight="1" spans="1:3">
      <c r="A68" s="10" t="s">
        <v>68</v>
      </c>
      <c r="B68" s="11">
        <v>22</v>
      </c>
      <c r="C68" s="12">
        <f t="shared" si="0"/>
        <v>55</v>
      </c>
    </row>
    <row r="69" s="1" customFormat="1" ht="18" customHeight="1" spans="1:3">
      <c r="A69" s="10" t="s">
        <v>69</v>
      </c>
      <c r="B69" s="11">
        <v>15</v>
      </c>
      <c r="C69" s="12">
        <f t="shared" si="0"/>
        <v>37.5</v>
      </c>
    </row>
    <row r="70" s="1" customFormat="1" ht="18" customHeight="1" spans="1:3">
      <c r="A70" s="10" t="s">
        <v>70</v>
      </c>
      <c r="B70" s="11">
        <v>21</v>
      </c>
      <c r="C70" s="12">
        <f t="shared" si="0"/>
        <v>52.5</v>
      </c>
    </row>
    <row r="71" s="1" customFormat="1" ht="18" customHeight="1" spans="1:3">
      <c r="A71" s="10" t="s">
        <v>71</v>
      </c>
      <c r="B71" s="11">
        <f>B72+B73+B74</f>
        <v>58</v>
      </c>
      <c r="C71" s="12">
        <f t="shared" si="0"/>
        <v>145</v>
      </c>
    </row>
    <row r="72" ht="18" customHeight="1" spans="1:3">
      <c r="A72" s="16" t="s">
        <v>72</v>
      </c>
      <c r="B72" s="17">
        <v>17</v>
      </c>
      <c r="C72" s="15">
        <f t="shared" si="0"/>
        <v>42.5</v>
      </c>
    </row>
    <row r="73" ht="18" customHeight="1" spans="1:3">
      <c r="A73" s="16" t="s">
        <v>73</v>
      </c>
      <c r="B73" s="17">
        <v>22</v>
      </c>
      <c r="C73" s="15">
        <f t="shared" ref="C73:C106" si="1">B73*2.5</f>
        <v>55</v>
      </c>
    </row>
    <row r="74" ht="18" customHeight="1" spans="1:3">
      <c r="A74" s="16" t="s">
        <v>74</v>
      </c>
      <c r="B74" s="17">
        <v>19</v>
      </c>
      <c r="C74" s="15">
        <f t="shared" si="1"/>
        <v>47.5</v>
      </c>
    </row>
    <row r="75" s="1" customFormat="1" ht="18" customHeight="1" spans="1:3">
      <c r="A75" s="10" t="s">
        <v>75</v>
      </c>
      <c r="B75" s="11">
        <v>28</v>
      </c>
      <c r="C75" s="12">
        <f t="shared" si="1"/>
        <v>70</v>
      </c>
    </row>
    <row r="76" s="1" customFormat="1" ht="18" customHeight="1" spans="1:3">
      <c r="A76" s="10" t="s">
        <v>76</v>
      </c>
      <c r="B76" s="11">
        <v>23</v>
      </c>
      <c r="C76" s="12">
        <f t="shared" si="1"/>
        <v>57.5</v>
      </c>
    </row>
    <row r="77" s="1" customFormat="1" ht="18" customHeight="1" spans="1:3">
      <c r="A77" s="10" t="s">
        <v>77</v>
      </c>
      <c r="B77" s="11"/>
      <c r="C77" s="12">
        <f t="shared" si="1"/>
        <v>0</v>
      </c>
    </row>
    <row r="78" s="1" customFormat="1" ht="18" customHeight="1" spans="1:3">
      <c r="A78" s="10" t="s">
        <v>78</v>
      </c>
      <c r="B78" s="11">
        <v>15</v>
      </c>
      <c r="C78" s="12">
        <f t="shared" si="1"/>
        <v>37.5</v>
      </c>
    </row>
    <row r="79" s="1" customFormat="1" ht="18" customHeight="1" spans="1:3">
      <c r="A79" s="10" t="s">
        <v>79</v>
      </c>
      <c r="B79" s="11">
        <v>16</v>
      </c>
      <c r="C79" s="12">
        <f t="shared" si="1"/>
        <v>40</v>
      </c>
    </row>
    <row r="80" s="1" customFormat="1" ht="18" customHeight="1" spans="1:3">
      <c r="A80" s="10" t="s">
        <v>80</v>
      </c>
      <c r="B80" s="11">
        <v>19</v>
      </c>
      <c r="C80" s="12">
        <f t="shared" si="1"/>
        <v>47.5</v>
      </c>
    </row>
    <row r="81" s="1" customFormat="1" ht="18" customHeight="1" spans="1:3">
      <c r="A81" s="10" t="s">
        <v>81</v>
      </c>
      <c r="B81" s="11">
        <v>13</v>
      </c>
      <c r="C81" s="12">
        <f t="shared" si="1"/>
        <v>32.5</v>
      </c>
    </row>
    <row r="82" s="1" customFormat="1" ht="18" customHeight="1" spans="1:3">
      <c r="A82" s="10" t="s">
        <v>82</v>
      </c>
      <c r="B82" s="11">
        <f>SUM(B83:B87)</f>
        <v>47</v>
      </c>
      <c r="C82" s="12">
        <f t="shared" si="1"/>
        <v>117.5</v>
      </c>
    </row>
    <row r="83" ht="18" customHeight="1" spans="1:3">
      <c r="A83" s="16" t="s">
        <v>83</v>
      </c>
      <c r="B83" s="17">
        <v>8</v>
      </c>
      <c r="C83" s="15">
        <f t="shared" si="1"/>
        <v>20</v>
      </c>
    </row>
    <row r="84" ht="18" customHeight="1" spans="1:3">
      <c r="A84" s="16" t="s">
        <v>84</v>
      </c>
      <c r="B84" s="17">
        <v>8</v>
      </c>
      <c r="C84" s="15">
        <f t="shared" si="1"/>
        <v>20</v>
      </c>
    </row>
    <row r="85" ht="18" customHeight="1" spans="1:3">
      <c r="A85" s="16" t="s">
        <v>85</v>
      </c>
      <c r="B85" s="17">
        <v>6</v>
      </c>
      <c r="C85" s="15">
        <f t="shared" si="1"/>
        <v>15</v>
      </c>
    </row>
    <row r="86" ht="18" customHeight="1" spans="1:3">
      <c r="A86" s="16" t="s">
        <v>86</v>
      </c>
      <c r="B86" s="17">
        <v>12</v>
      </c>
      <c r="C86" s="15">
        <f t="shared" si="1"/>
        <v>30</v>
      </c>
    </row>
    <row r="87" ht="18" customHeight="1" spans="1:3">
      <c r="A87" s="16" t="s">
        <v>87</v>
      </c>
      <c r="B87" s="17">
        <v>13</v>
      </c>
      <c r="C87" s="15">
        <f t="shared" si="1"/>
        <v>32.5</v>
      </c>
    </row>
    <row r="88" s="1" customFormat="1" ht="18" customHeight="1" spans="1:3">
      <c r="A88" s="10" t="s">
        <v>88</v>
      </c>
      <c r="B88" s="11">
        <v>24</v>
      </c>
      <c r="C88" s="12">
        <f t="shared" si="1"/>
        <v>60</v>
      </c>
    </row>
    <row r="89" s="1" customFormat="1" ht="18" customHeight="1" spans="1:3">
      <c r="A89" s="10" t="s">
        <v>89</v>
      </c>
      <c r="B89" s="11">
        <v>7</v>
      </c>
      <c r="C89" s="12">
        <f t="shared" si="1"/>
        <v>17.5</v>
      </c>
    </row>
    <row r="90" s="1" customFormat="1" ht="18" customHeight="1" spans="1:3">
      <c r="A90" s="10" t="s">
        <v>90</v>
      </c>
      <c r="B90" s="11">
        <v>7</v>
      </c>
      <c r="C90" s="12">
        <f t="shared" si="1"/>
        <v>17.5</v>
      </c>
    </row>
    <row r="91" s="1" customFormat="1" ht="18" customHeight="1" spans="1:3">
      <c r="A91" s="10" t="s">
        <v>91</v>
      </c>
      <c r="B91" s="11">
        <f>B92+B93</f>
        <v>29</v>
      </c>
      <c r="C91" s="12">
        <f t="shared" si="1"/>
        <v>72.5</v>
      </c>
    </row>
    <row r="92" ht="18" customHeight="1" spans="1:3">
      <c r="A92" s="16" t="s">
        <v>92</v>
      </c>
      <c r="B92" s="17">
        <v>16</v>
      </c>
      <c r="C92" s="15">
        <f t="shared" si="1"/>
        <v>40</v>
      </c>
    </row>
    <row r="93" ht="18" customHeight="1" spans="1:3">
      <c r="A93" s="16" t="s">
        <v>93</v>
      </c>
      <c r="B93" s="17">
        <v>13</v>
      </c>
      <c r="C93" s="15">
        <f t="shared" si="1"/>
        <v>32.5</v>
      </c>
    </row>
    <row r="94" s="1" customFormat="1" ht="18" customHeight="1" spans="1:3">
      <c r="A94" s="10" t="s">
        <v>94</v>
      </c>
      <c r="B94" s="11">
        <v>21</v>
      </c>
      <c r="C94" s="12">
        <f t="shared" si="1"/>
        <v>52.5</v>
      </c>
    </row>
    <row r="95" s="1" customFormat="1" ht="18" customHeight="1" spans="1:3">
      <c r="A95" s="10" t="s">
        <v>95</v>
      </c>
      <c r="B95" s="11">
        <f>B96+B97</f>
        <v>27</v>
      </c>
      <c r="C95" s="12">
        <f t="shared" si="1"/>
        <v>67.5</v>
      </c>
    </row>
    <row r="96" ht="18" customHeight="1" spans="1:3">
      <c r="A96" s="16" t="s">
        <v>96</v>
      </c>
      <c r="B96" s="17">
        <v>15</v>
      </c>
      <c r="C96" s="15">
        <f t="shared" si="1"/>
        <v>37.5</v>
      </c>
    </row>
    <row r="97" ht="18" customHeight="1" spans="1:3">
      <c r="A97" s="16" t="s">
        <v>97</v>
      </c>
      <c r="B97" s="17">
        <v>12</v>
      </c>
      <c r="C97" s="15">
        <f t="shared" si="1"/>
        <v>30</v>
      </c>
    </row>
    <row r="98" s="1" customFormat="1" ht="18" customHeight="1" spans="1:3">
      <c r="A98" s="10" t="s">
        <v>98</v>
      </c>
      <c r="B98" s="11">
        <v>14</v>
      </c>
      <c r="C98" s="12">
        <f t="shared" si="1"/>
        <v>35</v>
      </c>
    </row>
    <row r="99" s="1" customFormat="1" ht="18" customHeight="1" spans="1:3">
      <c r="A99" s="10" t="s">
        <v>99</v>
      </c>
      <c r="B99" s="11">
        <v>25</v>
      </c>
      <c r="C99" s="12">
        <f t="shared" si="1"/>
        <v>62.5</v>
      </c>
    </row>
    <row r="100" s="1" customFormat="1" ht="18" customHeight="1" spans="1:3">
      <c r="A100" s="10" t="s">
        <v>100</v>
      </c>
      <c r="B100" s="11">
        <v>17</v>
      </c>
      <c r="C100" s="12">
        <f t="shared" si="1"/>
        <v>42.5</v>
      </c>
    </row>
    <row r="101" s="1" customFormat="1" ht="18" customHeight="1" spans="1:3">
      <c r="A101" s="10" t="s">
        <v>101</v>
      </c>
      <c r="B101" s="11">
        <f>SUM(B102:B104)</f>
        <v>30</v>
      </c>
      <c r="C101" s="12">
        <f t="shared" si="1"/>
        <v>75</v>
      </c>
    </row>
    <row r="102" ht="18" customHeight="1" spans="1:3">
      <c r="A102" s="16" t="s">
        <v>102</v>
      </c>
      <c r="B102" s="17">
        <v>8</v>
      </c>
      <c r="C102" s="15">
        <f t="shared" si="1"/>
        <v>20</v>
      </c>
    </row>
    <row r="103" ht="18" customHeight="1" spans="1:3">
      <c r="A103" s="16" t="s">
        <v>103</v>
      </c>
      <c r="B103" s="17">
        <v>15</v>
      </c>
      <c r="C103" s="15">
        <f t="shared" si="1"/>
        <v>37.5</v>
      </c>
    </row>
    <row r="104" ht="18" customHeight="1" spans="1:3">
      <c r="A104" s="16" t="s">
        <v>104</v>
      </c>
      <c r="B104" s="17">
        <v>7</v>
      </c>
      <c r="C104" s="15">
        <f t="shared" si="1"/>
        <v>17.5</v>
      </c>
    </row>
    <row r="105" s="1" customFormat="1" ht="18" customHeight="1" spans="1:3">
      <c r="A105" s="10" t="s">
        <v>105</v>
      </c>
      <c r="B105" s="11">
        <v>21</v>
      </c>
      <c r="C105" s="12">
        <f t="shared" si="1"/>
        <v>52.5</v>
      </c>
    </row>
    <row r="106" s="1" customFormat="1" ht="18" customHeight="1" spans="1:3">
      <c r="A106" s="10" t="s">
        <v>106</v>
      </c>
      <c r="B106" s="11">
        <v>12</v>
      </c>
      <c r="C106" s="12">
        <f t="shared" si="1"/>
        <v>30</v>
      </c>
    </row>
  </sheetData>
  <mergeCells count="1">
    <mergeCell ref="A2:C2"/>
  </mergeCells>
  <pageMargins left="0.75" right="0.75" top="0.979166666666667" bottom="0.979166666666667" header="0.509027777777778" footer="0.509027777777778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省民政厅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杨佳烨</dc:creator>
  <dcterms:created xsi:type="dcterms:W3CDTF">2018-12-11T06:54:00Z</dcterms:created>
  <dcterms:modified xsi:type="dcterms:W3CDTF">2018-12-11T07:04:28Z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