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45"/>
  </bookViews>
  <sheets>
    <sheet name="下达表" sheetId="1" r:id="rId1"/>
  </sheets>
  <externalReferences>
    <externalReference r:id="rId2"/>
  </externalReferences>
  <definedNames>
    <definedName name="_xlnm.Print_Titles" localSheetId="0">下达表!$3:$5</definedName>
  </definedNames>
  <calcPr calcId="144525"/>
</workbook>
</file>

<file path=xl/sharedStrings.xml><?xml version="1.0" encoding="utf-8"?>
<sst xmlns="http://schemas.openxmlformats.org/spreadsheetml/2006/main" count="144">
  <si>
    <t>附件1</t>
  </si>
  <si>
    <t>2019年中央和省财政提前下达困难群众救助补助资金</t>
  </si>
  <si>
    <t>单位：万元</t>
  </si>
  <si>
    <t>地     区</t>
  </si>
  <si>
    <t>本次下达合计</t>
  </si>
  <si>
    <t>其中</t>
  </si>
  <si>
    <t>中央财政</t>
  </si>
  <si>
    <t>省财政</t>
  </si>
  <si>
    <t xml:space="preserve">  合   计</t>
  </si>
  <si>
    <t>省本级</t>
  </si>
  <si>
    <t>杨村福利院</t>
  </si>
  <si>
    <t>省第一救助安置中心</t>
  </si>
  <si>
    <t>省第二救助安置中心</t>
  </si>
  <si>
    <t>省少年儿童救助保护中心</t>
  </si>
  <si>
    <t>广州市</t>
  </si>
  <si>
    <t>珠海市</t>
  </si>
  <si>
    <t>佛山市</t>
  </si>
  <si>
    <t>东莞市</t>
  </si>
  <si>
    <t>中山市</t>
  </si>
  <si>
    <t>顺德区</t>
  </si>
  <si>
    <t>江门市合计</t>
  </si>
  <si>
    <t>江门市本级</t>
  </si>
  <si>
    <t>蓬江区</t>
  </si>
  <si>
    <t>江海区</t>
  </si>
  <si>
    <t>新会区</t>
  </si>
  <si>
    <t>鹤山市</t>
  </si>
  <si>
    <t>台山市</t>
  </si>
  <si>
    <t>开平市</t>
  </si>
  <si>
    <t>恩平市</t>
  </si>
  <si>
    <t>惠州市合计</t>
  </si>
  <si>
    <t>惠州市本级</t>
  </si>
  <si>
    <t>惠城区</t>
  </si>
  <si>
    <t>惠阳区</t>
  </si>
  <si>
    <t>惠东县</t>
  </si>
  <si>
    <t>龙门县</t>
  </si>
  <si>
    <t>博罗县</t>
  </si>
  <si>
    <t>肇庆市合计</t>
  </si>
  <si>
    <t>肇庆市本级</t>
  </si>
  <si>
    <t>端州区</t>
  </si>
  <si>
    <t>鼎湖区</t>
  </si>
  <si>
    <t>四会市</t>
  </si>
  <si>
    <t>高要区</t>
  </si>
  <si>
    <t>广宁县</t>
  </si>
  <si>
    <t>封开县</t>
  </si>
  <si>
    <t>怀集县</t>
  </si>
  <si>
    <t>德庆县</t>
  </si>
  <si>
    <t>汕头市合计</t>
  </si>
  <si>
    <t>汕头市本级</t>
  </si>
  <si>
    <t>金平区</t>
  </si>
  <si>
    <t>龙湖区</t>
  </si>
  <si>
    <t>濠江区</t>
  </si>
  <si>
    <t>澄海区</t>
  </si>
  <si>
    <t>潮阳区</t>
  </si>
  <si>
    <t>潮南区</t>
  </si>
  <si>
    <t>南澳县</t>
  </si>
  <si>
    <t>韶关市合计</t>
  </si>
  <si>
    <t>韶关市本级</t>
  </si>
  <si>
    <t>乐昌市</t>
  </si>
  <si>
    <t>始兴县</t>
  </si>
  <si>
    <t>新丰县</t>
  </si>
  <si>
    <t>曲江区</t>
  </si>
  <si>
    <t>浈江区</t>
  </si>
  <si>
    <t>武江区</t>
  </si>
  <si>
    <t>翁源县</t>
  </si>
  <si>
    <t>南雄市</t>
  </si>
  <si>
    <t>仁化县</t>
  </si>
  <si>
    <t>乳源县</t>
  </si>
  <si>
    <t>河源市合计</t>
  </si>
  <si>
    <t>河源市本级</t>
  </si>
  <si>
    <t>源城区</t>
  </si>
  <si>
    <t>东源县</t>
  </si>
  <si>
    <t>和平县</t>
  </si>
  <si>
    <t>连平县</t>
  </si>
  <si>
    <t>龙川县</t>
  </si>
  <si>
    <t>紫金县</t>
  </si>
  <si>
    <t>梅州市合计</t>
  </si>
  <si>
    <t>梅州市本级</t>
  </si>
  <si>
    <t>梅江区</t>
  </si>
  <si>
    <t>梅县区</t>
  </si>
  <si>
    <t>平远县</t>
  </si>
  <si>
    <t>蕉岭县</t>
  </si>
  <si>
    <t>兴宁市</t>
  </si>
  <si>
    <t>丰顺县</t>
  </si>
  <si>
    <t>五华县</t>
  </si>
  <si>
    <t>大埔县</t>
  </si>
  <si>
    <t>汕尾市合计</t>
  </si>
  <si>
    <t>汕尾市本级</t>
  </si>
  <si>
    <t>市城区</t>
  </si>
  <si>
    <t>海丰县</t>
  </si>
  <si>
    <t>陆河县</t>
  </si>
  <si>
    <t>陆丰市</t>
  </si>
  <si>
    <t>阳江市合计</t>
  </si>
  <si>
    <t>阳江市本级</t>
  </si>
  <si>
    <t>阳东区</t>
  </si>
  <si>
    <t>阳西县</t>
  </si>
  <si>
    <t>江城区</t>
  </si>
  <si>
    <t>阳春市</t>
  </si>
  <si>
    <t>湛江市合计</t>
  </si>
  <si>
    <t>湛江市本级</t>
  </si>
  <si>
    <t>遂溪县</t>
  </si>
  <si>
    <t>吴川市</t>
  </si>
  <si>
    <t>赤坎区</t>
  </si>
  <si>
    <t>霞山区</t>
  </si>
  <si>
    <t>坡头区</t>
  </si>
  <si>
    <t>麻章区</t>
  </si>
  <si>
    <t>雷州市</t>
  </si>
  <si>
    <t>徐闻县</t>
  </si>
  <si>
    <t>廉江市</t>
  </si>
  <si>
    <t>茂名市合计</t>
  </si>
  <si>
    <t>茂名市本级</t>
  </si>
  <si>
    <t>茂南区</t>
  </si>
  <si>
    <t>信宜市</t>
  </si>
  <si>
    <t>电白区</t>
  </si>
  <si>
    <t>高州市</t>
  </si>
  <si>
    <t>化州市</t>
  </si>
  <si>
    <t>清远市合计</t>
  </si>
  <si>
    <t>清远市本级</t>
  </si>
  <si>
    <t>清城区</t>
  </si>
  <si>
    <t>清新区</t>
  </si>
  <si>
    <t>佛冈县</t>
  </si>
  <si>
    <t>连州市</t>
  </si>
  <si>
    <t>阳山县</t>
  </si>
  <si>
    <t>英德市</t>
  </si>
  <si>
    <t>连山县</t>
  </si>
  <si>
    <t>连南县</t>
  </si>
  <si>
    <t>潮州市合计</t>
  </si>
  <si>
    <t>潮州市本级</t>
  </si>
  <si>
    <t>潮安区</t>
  </si>
  <si>
    <t>湘桥区</t>
  </si>
  <si>
    <t>饶平县</t>
  </si>
  <si>
    <t>揭阳市合计</t>
  </si>
  <si>
    <t>揭阳市本级</t>
  </si>
  <si>
    <t>榕城区</t>
  </si>
  <si>
    <t>揭东区</t>
  </si>
  <si>
    <t>惠来县</t>
  </si>
  <si>
    <t>普宁市</t>
  </si>
  <si>
    <t>揭西县</t>
  </si>
  <si>
    <t>云浮市合计</t>
  </si>
  <si>
    <t>云浮市本级</t>
  </si>
  <si>
    <t>云城区</t>
  </si>
  <si>
    <t>郁南县</t>
  </si>
  <si>
    <t>云安区</t>
  </si>
  <si>
    <t>罗定市</t>
  </si>
  <si>
    <t>新兴县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</si>
</sst>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  <numFmt numFmtId="177" formatCode="0_);[Red]\(0\)"/>
  </numFmts>
  <fonts count="28">
    <font>
      <sz val="12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8"/>
      <name val="方正小标宋简体"/>
      <charset val="134"/>
    </font>
    <font>
      <b/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10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9" borderId="8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0" borderId="0">
      <alignment vertical="center"/>
    </xf>
  </cellStyleXfs>
  <cellXfs count="50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 wrapText="1"/>
    </xf>
    <xf numFmtId="0" fontId="2" fillId="0" borderId="1" xfId="35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5" xfId="35" applyFont="1" applyFill="1" applyBorder="1" applyAlignment="1">
      <alignment horizontal="center" vertical="center" wrapText="1"/>
    </xf>
    <xf numFmtId="0" fontId="2" fillId="0" borderId="5" xfId="51" applyFont="1" applyFill="1" applyBorder="1" applyAlignment="1">
      <alignment horizontal="center" vertical="center" wrapText="1"/>
    </xf>
    <xf numFmtId="0" fontId="2" fillId="0" borderId="3" xfId="51" applyFont="1" applyFill="1" applyBorder="1" applyAlignment="1">
      <alignment horizontal="center" vertical="center" wrapText="1"/>
    </xf>
    <xf numFmtId="0" fontId="0" fillId="0" borderId="5" xfId="51" applyFont="1" applyFill="1" applyBorder="1" applyAlignment="1">
      <alignment horizontal="right" vertical="center" wrapText="1"/>
    </xf>
    <xf numFmtId="0" fontId="0" fillId="0" borderId="5" xfId="35" applyFont="1" applyFill="1" applyBorder="1" applyAlignment="1">
      <alignment horizontal="center" vertical="center" wrapText="1"/>
    </xf>
    <xf numFmtId="0" fontId="0" fillId="0" borderId="3" xfId="35" applyFont="1" applyFill="1" applyBorder="1" applyAlignment="1">
      <alignment horizontal="center" vertical="center" wrapText="1"/>
    </xf>
    <xf numFmtId="0" fontId="0" fillId="0" borderId="5" xfId="5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0" fillId="0" borderId="3" xfId="51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0" fontId="0" fillId="0" borderId="1" xfId="51" applyNumberFormat="1" applyFont="1" applyFill="1" applyBorder="1" applyAlignment="1">
      <alignment horizontal="right" vertical="center" wrapText="1"/>
    </xf>
    <xf numFmtId="0" fontId="0" fillId="0" borderId="1" xfId="51" applyNumberFormat="1" applyFont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/>
    </xf>
    <xf numFmtId="0" fontId="0" fillId="0" borderId="1" xfId="51" applyNumberFormat="1" applyFont="1" applyFill="1" applyBorder="1" applyAlignment="1">
      <alignment horizontal="right" vertical="center"/>
    </xf>
    <xf numFmtId="0" fontId="0" fillId="0" borderId="1" xfId="50" applyNumberFormat="1" applyFont="1" applyBorder="1" applyAlignment="1">
      <alignment horizontal="right" vertical="center" wrapText="1"/>
    </xf>
    <xf numFmtId="0" fontId="0" fillId="2" borderId="1" xfId="50" applyNumberFormat="1" applyFont="1" applyFill="1" applyBorder="1" applyAlignment="1">
      <alignment horizontal="right" vertical="center" wrapText="1"/>
    </xf>
    <xf numFmtId="0" fontId="2" fillId="0" borderId="1" xfId="50" applyNumberFormat="1" applyFont="1" applyBorder="1" applyAlignment="1">
      <alignment horizontal="center" vertical="center" wrapText="1"/>
    </xf>
    <xf numFmtId="0" fontId="2" fillId="2" borderId="1" xfId="50" applyNumberFormat="1" applyFont="1" applyFill="1" applyBorder="1" applyAlignment="1">
      <alignment horizontal="center" vertical="center" wrapText="1"/>
    </xf>
    <xf numFmtId="0" fontId="6" fillId="0" borderId="0" xfId="52" applyFont="1" applyFill="1" applyBorder="1" applyAlignment="1">
      <alignment horizontal="center" vertical="center" wrapText="1"/>
    </xf>
    <xf numFmtId="0" fontId="2" fillId="0" borderId="5" xfId="51" applyNumberFormat="1" applyFont="1" applyFill="1" applyBorder="1" applyAlignment="1">
      <alignment horizontal="center" vertical="center"/>
    </xf>
    <xf numFmtId="0" fontId="0" fillId="0" borderId="1" xfId="50" applyNumberFormat="1" applyFont="1" applyFill="1" applyBorder="1" applyAlignment="1">
      <alignment horizontal="right" vertical="center"/>
    </xf>
    <xf numFmtId="0" fontId="2" fillId="0" borderId="1" xfId="5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" fillId="0" borderId="1" xfId="51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省预拨测算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0" xfId="50"/>
    <cellStyle name="常规_中央、省全年下达数_3" xfId="51"/>
    <cellStyle name="常规_中央、省全年下达数_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2788;&#23460;&#19978;&#20250;&#26448;&#26009;1205\&#20851;&#20110;2019&#24180;&#20013;&#22830;&#21644;&#30465;&#36130;&#25919;&#25552;&#21069;&#19979;&#36798;&#22256;&#38590;&#32676;&#20247;&#25937;&#21161;&#34917;&#21161;&#36164;&#37329;&#20998;&#37197;&#26041;&#26696;&#30340;&#35831;&#31034;1201\&#38468;&#20214;&#65306;2019&#24180;&#20013;&#22830;&#21644;&#30465;&#36130;&#25919;&#25552;&#21069;&#19979;&#36798;&#22256;&#38590;&#32676;&#20247;&#22522;&#26412;&#29983;&#27963;&#25937;&#21161;&#34917;&#21161;&#36164;&#37329;&#20998;&#37197;&#34920;12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测算表"/>
      <sheetName val="下达表"/>
      <sheetName val="分配表"/>
      <sheetName val="绩效目标表"/>
      <sheetName val="任务清单"/>
      <sheetName val="Sheet3"/>
      <sheetName val="Sheet5"/>
      <sheetName val="省本级"/>
      <sheetName val="Sheet1"/>
      <sheetName val="Sheet2"/>
      <sheetName val="预计下达资金占比"/>
    </sheetNames>
    <sheetDataSet>
      <sheetData sheetId="0"/>
      <sheetData sheetId="1">
        <row r="1">
          <cell r="A1" t="str">
            <v>附件1</v>
          </cell>
        </row>
        <row r="2">
          <cell r="A2" t="str">
            <v>2019年中央和省财政提前下达困难群众救助补助资金测算表</v>
          </cell>
        </row>
        <row r="3">
          <cell r="A3" t="str">
            <v>市县区别</v>
          </cell>
          <cell r="B3" t="str">
            <v>城镇低保对象情况</v>
          </cell>
        </row>
        <row r="3">
          <cell r="D3" t="str">
            <v>农村低保对象情况</v>
          </cell>
        </row>
        <row r="3">
          <cell r="F3" t="str">
            <v>城镇特困对象情况</v>
          </cell>
        </row>
        <row r="3">
          <cell r="H3" t="str">
            <v>农村特困对象情况</v>
          </cell>
        </row>
        <row r="3">
          <cell r="J3" t="str">
            <v>孤儿救助情况</v>
          </cell>
        </row>
        <row r="3">
          <cell r="N3" t="str">
            <v>流浪乞讨情况</v>
          </cell>
        </row>
        <row r="3">
          <cell r="P3" t="str">
            <v>总人数</v>
          </cell>
          <cell r="Q3" t="str">
            <v>总人数系数</v>
          </cell>
          <cell r="R3" t="str">
            <v>七项加权救助标准</v>
          </cell>
          <cell r="S3" t="str">
            <v>救助标准系数</v>
          </cell>
          <cell r="T3" t="str">
            <v>财政困难程度</v>
          </cell>
        </row>
        <row r="3">
          <cell r="V3" t="str">
            <v>中央苏区、革命老区和少数民族县（个）</v>
          </cell>
          <cell r="W3" t="str">
            <v>主系数：困难群众总人数系数；救助标准系数：财力系数=4:6</v>
          </cell>
          <cell r="X3" t="str">
            <v>2019年中央和省财政应补助资金</v>
          </cell>
          <cell r="Y3" t="str">
            <v>其中</v>
          </cell>
        </row>
        <row r="3">
          <cell r="AA3" t="str">
            <v>取整2019年中央和省财政应补助资金</v>
          </cell>
          <cell r="AB3" t="str">
            <v>其中</v>
          </cell>
        </row>
        <row r="3">
          <cell r="AD3" t="str">
            <v>调整下达资金测算</v>
          </cell>
          <cell r="AE3" t="str">
            <v>其中</v>
          </cell>
        </row>
        <row r="4">
          <cell r="B4" t="str">
            <v>2018年10月城镇低保对象人数</v>
          </cell>
          <cell r="C4" t="str">
            <v>城镇低保标准</v>
          </cell>
          <cell r="D4" t="str">
            <v>2018年10月农村低保对象人数</v>
          </cell>
          <cell r="E4" t="str">
            <v>农村低保标准</v>
          </cell>
          <cell r="F4" t="str">
            <v>2018年10月城镇特困供养人员人数</v>
          </cell>
          <cell r="G4" t="str">
            <v>城镇特困供养标准</v>
          </cell>
          <cell r="H4" t="str">
            <v>2018年10月农村特困供养人员人数</v>
          </cell>
          <cell r="I4" t="str">
            <v>农村特困供养标准</v>
          </cell>
          <cell r="J4" t="str">
            <v>2018年10月散居（含艾滋）孤儿人数</v>
          </cell>
          <cell r="K4" t="str">
            <v>散居（含艾滋）孤儿养育标准</v>
          </cell>
          <cell r="L4" t="str">
            <v>2018年10月集中供养孤儿人数</v>
          </cell>
          <cell r="M4" t="str">
            <v>集中供养孤儿养育标准</v>
          </cell>
          <cell r="N4" t="str">
            <v>救助人数</v>
          </cell>
          <cell r="O4" t="str">
            <v>救助标准</v>
          </cell>
        </row>
        <row r="4">
          <cell r="T4" t="str">
            <v>2017年人均财力</v>
          </cell>
          <cell r="U4" t="str">
            <v>2017年人均财力系数</v>
          </cell>
        </row>
        <row r="4">
          <cell r="Y4" t="str">
            <v>2019年中央财政应补助资金</v>
          </cell>
          <cell r="Z4" t="str">
            <v>2019年省财政应补助资金</v>
          </cell>
        </row>
        <row r="4">
          <cell r="AB4" t="str">
            <v>取整本次应下达中央资金</v>
          </cell>
          <cell r="AC4" t="str">
            <v>取整本次应下达省财政资金</v>
          </cell>
        </row>
        <row r="4">
          <cell r="AE4" t="str">
            <v>调整本次应下达中央资金</v>
          </cell>
          <cell r="AF4" t="str">
            <v>调整本次应下达省财政资金</v>
          </cell>
        </row>
        <row r="5">
          <cell r="A5" t="str">
            <v>单位</v>
          </cell>
          <cell r="B5" t="str">
            <v>人</v>
          </cell>
          <cell r="C5" t="str">
            <v>元/月</v>
          </cell>
          <cell r="D5" t="str">
            <v>人</v>
          </cell>
          <cell r="E5" t="str">
            <v>元/月</v>
          </cell>
        </row>
        <row r="5">
          <cell r="H5" t="str">
            <v>人</v>
          </cell>
          <cell r="I5" t="str">
            <v>元/年</v>
          </cell>
          <cell r="J5" t="str">
            <v>人</v>
          </cell>
          <cell r="K5" t="str">
            <v>元/月</v>
          </cell>
          <cell r="L5" t="str">
            <v>人</v>
          </cell>
          <cell r="M5" t="str">
            <v>元/月</v>
          </cell>
          <cell r="N5" t="str">
            <v>人</v>
          </cell>
          <cell r="O5" t="str">
            <v>元/年</v>
          </cell>
          <cell r="P5" t="str">
            <v>人</v>
          </cell>
        </row>
        <row r="5">
          <cell r="R5" t="str">
            <v>元/月</v>
          </cell>
        </row>
        <row r="5">
          <cell r="W5" t="str">
            <v>4:6</v>
          </cell>
          <cell r="X5" t="str">
            <v>万元</v>
          </cell>
          <cell r="Y5" t="str">
            <v>万元</v>
          </cell>
          <cell r="Z5" t="str">
            <v>万元</v>
          </cell>
          <cell r="AA5" t="str">
            <v>万元</v>
          </cell>
          <cell r="AB5" t="str">
            <v>万元</v>
          </cell>
          <cell r="AC5" t="str">
            <v>万元</v>
          </cell>
          <cell r="AD5" t="str">
            <v>万元</v>
          </cell>
          <cell r="AE5" t="str">
            <v>万元</v>
          </cell>
          <cell r="AF5" t="str">
            <v>万元</v>
          </cell>
        </row>
        <row r="6">
          <cell r="A6" t="str">
            <v>栏目</v>
          </cell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  <cell r="N6">
            <v>13</v>
          </cell>
          <cell r="O6">
            <v>14</v>
          </cell>
          <cell r="P6">
            <v>15</v>
          </cell>
          <cell r="Q6">
            <v>16</v>
          </cell>
          <cell r="R6">
            <v>17</v>
          </cell>
          <cell r="S6">
            <v>18</v>
          </cell>
          <cell r="T6">
            <v>19</v>
          </cell>
          <cell r="U6">
            <v>20</v>
          </cell>
          <cell r="V6">
            <v>21</v>
          </cell>
          <cell r="W6">
            <v>22</v>
          </cell>
          <cell r="X6">
            <v>23</v>
          </cell>
          <cell r="Y6">
            <v>24</v>
          </cell>
          <cell r="Z6">
            <v>25</v>
          </cell>
          <cell r="AA6">
            <v>26</v>
          </cell>
          <cell r="AB6">
            <v>27</v>
          </cell>
          <cell r="AC6">
            <v>28</v>
          </cell>
          <cell r="AD6">
            <v>29</v>
          </cell>
          <cell r="AE6">
            <v>30</v>
          </cell>
          <cell r="AF6">
            <v>31</v>
          </cell>
        </row>
        <row r="7">
          <cell r="A7" t="str">
            <v>合计</v>
          </cell>
          <cell r="B7">
            <v>172463</v>
          </cell>
        </row>
        <row r="7">
          <cell r="D7">
            <v>1247771</v>
          </cell>
        </row>
        <row r="7">
          <cell r="F7">
            <v>5946</v>
          </cell>
        </row>
        <row r="7">
          <cell r="H7">
            <v>220214</v>
          </cell>
        </row>
        <row r="7">
          <cell r="J7">
            <v>19998</v>
          </cell>
        </row>
        <row r="7">
          <cell r="L7">
            <v>6732</v>
          </cell>
        </row>
        <row r="7">
          <cell r="N7">
            <v>75277</v>
          </cell>
        </row>
        <row r="7">
          <cell r="P7">
            <v>1748401</v>
          </cell>
        </row>
        <row r="7">
          <cell r="V7">
            <v>29</v>
          </cell>
        </row>
        <row r="7">
          <cell r="X7">
            <v>706623</v>
          </cell>
          <cell r="Y7">
            <v>147963</v>
          </cell>
          <cell r="Z7">
            <v>558660</v>
          </cell>
          <cell r="AA7">
            <v>706623</v>
          </cell>
          <cell r="AB7">
            <v>147964</v>
          </cell>
          <cell r="AC7">
            <v>558659</v>
          </cell>
          <cell r="AD7">
            <v>706623</v>
          </cell>
          <cell r="AE7">
            <v>147963</v>
          </cell>
          <cell r="AF7">
            <v>558660</v>
          </cell>
        </row>
        <row r="8">
          <cell r="A8" t="str">
            <v>省本级</v>
          </cell>
        </row>
        <row r="8">
          <cell r="X8">
            <v>3188</v>
          </cell>
          <cell r="Y8">
            <v>1396</v>
          </cell>
          <cell r="Z8">
            <v>1792</v>
          </cell>
          <cell r="AA8">
            <v>3188</v>
          </cell>
          <cell r="AB8">
            <v>1396</v>
          </cell>
          <cell r="AC8">
            <v>1792</v>
          </cell>
          <cell r="AD8">
            <v>3188</v>
          </cell>
          <cell r="AE8">
            <v>1396</v>
          </cell>
          <cell r="AF8">
            <v>1792</v>
          </cell>
        </row>
        <row r="9">
          <cell r="A9" t="str">
            <v>杨村福利院</v>
          </cell>
        </row>
        <row r="9">
          <cell r="X9">
            <v>180</v>
          </cell>
          <cell r="Y9">
            <v>0</v>
          </cell>
          <cell r="Z9">
            <v>180</v>
          </cell>
          <cell r="AA9">
            <v>180</v>
          </cell>
          <cell r="AB9">
            <v>0</v>
          </cell>
          <cell r="AC9">
            <v>180</v>
          </cell>
          <cell r="AD9">
            <v>180</v>
          </cell>
          <cell r="AE9">
            <v>0</v>
          </cell>
          <cell r="AF9">
            <v>180</v>
          </cell>
        </row>
        <row r="10">
          <cell r="A10" t="str">
            <v>省第一救助安置中心</v>
          </cell>
        </row>
        <row r="10">
          <cell r="X10">
            <v>1330</v>
          </cell>
          <cell r="Y10">
            <v>612</v>
          </cell>
          <cell r="Z10">
            <v>718</v>
          </cell>
          <cell r="AA10">
            <v>1330</v>
          </cell>
          <cell r="AB10">
            <v>612</v>
          </cell>
          <cell r="AC10">
            <v>718</v>
          </cell>
          <cell r="AD10">
            <v>1330</v>
          </cell>
          <cell r="AE10">
            <v>612</v>
          </cell>
          <cell r="AF10">
            <v>718</v>
          </cell>
        </row>
        <row r="11">
          <cell r="A11" t="str">
            <v>省第二救助安置中心</v>
          </cell>
        </row>
        <row r="11">
          <cell r="X11">
            <v>859</v>
          </cell>
          <cell r="Y11">
            <v>279</v>
          </cell>
          <cell r="Z11">
            <v>580</v>
          </cell>
          <cell r="AA11">
            <v>859</v>
          </cell>
          <cell r="AB11">
            <v>279</v>
          </cell>
          <cell r="AC11">
            <v>580</v>
          </cell>
          <cell r="AD11">
            <v>859</v>
          </cell>
          <cell r="AE11">
            <v>279</v>
          </cell>
          <cell r="AF11">
            <v>580</v>
          </cell>
        </row>
        <row r="12">
          <cell r="A12" t="str">
            <v>省少年儿童救助保护中心</v>
          </cell>
        </row>
        <row r="12">
          <cell r="X12">
            <v>819</v>
          </cell>
          <cell r="Y12">
            <v>505</v>
          </cell>
          <cell r="Z12">
            <v>314</v>
          </cell>
          <cell r="AA12">
            <v>819</v>
          </cell>
          <cell r="AB12">
            <v>505</v>
          </cell>
          <cell r="AC12">
            <v>314</v>
          </cell>
          <cell r="AD12">
            <v>819</v>
          </cell>
          <cell r="AE12">
            <v>505</v>
          </cell>
          <cell r="AF12">
            <v>314</v>
          </cell>
        </row>
        <row r="13">
          <cell r="A13" t="str">
            <v>发达地区小计</v>
          </cell>
          <cell r="B13">
            <v>38946</v>
          </cell>
        </row>
        <row r="13">
          <cell r="D13">
            <v>78959</v>
          </cell>
        </row>
        <row r="13">
          <cell r="F13">
            <v>635</v>
          </cell>
        </row>
        <row r="13">
          <cell r="H13">
            <v>15356</v>
          </cell>
        </row>
        <row r="13">
          <cell r="J13">
            <v>934</v>
          </cell>
        </row>
        <row r="13">
          <cell r="L13">
            <v>3558</v>
          </cell>
        </row>
        <row r="13">
          <cell r="N13">
            <v>27095</v>
          </cell>
        </row>
        <row r="13">
          <cell r="P13">
            <v>165483</v>
          </cell>
          <cell r="Q13">
            <v>1</v>
          </cell>
          <cell r="R13">
            <v>13593.3223578748</v>
          </cell>
          <cell r="S13">
            <v>1</v>
          </cell>
          <cell r="T13">
            <v>648.938556375185</v>
          </cell>
          <cell r="U13">
            <v>1</v>
          </cell>
          <cell r="V13">
            <v>2</v>
          </cell>
          <cell r="W13">
            <v>0.062353726362238</v>
          </cell>
          <cell r="X13">
            <v>14657</v>
          </cell>
          <cell r="Y13">
            <v>14657</v>
          </cell>
          <cell r="Z13">
            <v>0</v>
          </cell>
          <cell r="AA13">
            <v>14658</v>
          </cell>
          <cell r="AB13">
            <v>14658</v>
          </cell>
          <cell r="AC13">
            <v>0</v>
          </cell>
          <cell r="AD13">
            <v>14657</v>
          </cell>
          <cell r="AE13">
            <v>14657</v>
          </cell>
          <cell r="AF13">
            <v>0</v>
          </cell>
        </row>
        <row r="14">
          <cell r="A14" t="str">
            <v>广州市</v>
          </cell>
          <cell r="B14">
            <v>21316</v>
          </cell>
          <cell r="C14">
            <v>950</v>
          </cell>
          <cell r="D14">
            <v>26951</v>
          </cell>
          <cell r="E14">
            <v>950</v>
          </cell>
          <cell r="F14">
            <v>0</v>
          </cell>
          <cell r="G14">
            <v>20882</v>
          </cell>
          <cell r="H14">
            <v>4256</v>
          </cell>
          <cell r="I14">
            <v>20967</v>
          </cell>
          <cell r="J14">
            <v>321</v>
          </cell>
          <cell r="K14">
            <v>2143</v>
          </cell>
          <cell r="L14">
            <v>1558</v>
          </cell>
          <cell r="M14">
            <v>2143</v>
          </cell>
          <cell r="N14">
            <v>14925</v>
          </cell>
          <cell r="O14">
            <v>1025.5</v>
          </cell>
          <cell r="P14">
            <v>69327</v>
          </cell>
          <cell r="Q14">
            <v>0.418937292652417</v>
          </cell>
          <cell r="R14">
            <v>845.155691505474</v>
          </cell>
          <cell r="S14">
            <v>0.0621743286339315</v>
          </cell>
          <cell r="T14">
            <v>50.9873019832855</v>
          </cell>
          <cell r="U14">
            <v>0.0614286461604739</v>
          </cell>
          <cell r="V14">
            <v>0</v>
          </cell>
          <cell r="W14">
            <v>0.0258597083924157</v>
          </cell>
          <cell r="X14">
            <v>6078.63824698661</v>
          </cell>
          <cell r="Y14">
            <v>6078.63824698661</v>
          </cell>
          <cell r="Z14">
            <v>0</v>
          </cell>
          <cell r="AA14">
            <v>6079</v>
          </cell>
          <cell r="AB14">
            <v>6079</v>
          </cell>
          <cell r="AC14">
            <v>0</v>
          </cell>
          <cell r="AD14">
            <v>6079</v>
          </cell>
          <cell r="AE14">
            <v>6079</v>
          </cell>
          <cell r="AF14">
            <v>0</v>
          </cell>
        </row>
        <row r="15">
          <cell r="A15" t="str">
            <v>珠海市</v>
          </cell>
          <cell r="B15">
            <v>2860</v>
          </cell>
          <cell r="C15">
            <v>980</v>
          </cell>
          <cell r="D15">
            <v>3165</v>
          </cell>
          <cell r="E15">
            <v>980</v>
          </cell>
          <cell r="F15">
            <v>143</v>
          </cell>
          <cell r="G15">
            <v>18816</v>
          </cell>
          <cell r="H15">
            <v>895</v>
          </cell>
          <cell r="I15">
            <v>18816</v>
          </cell>
          <cell r="J15">
            <v>33</v>
          </cell>
          <cell r="K15">
            <v>1700</v>
          </cell>
          <cell r="L15">
            <v>180</v>
          </cell>
          <cell r="M15">
            <v>1700</v>
          </cell>
          <cell r="N15">
            <v>1084</v>
          </cell>
          <cell r="O15">
            <v>1025.5</v>
          </cell>
          <cell r="P15">
            <v>8360</v>
          </cell>
          <cell r="Q15">
            <v>0.0505187844068575</v>
          </cell>
          <cell r="R15">
            <v>955.361343700159</v>
          </cell>
          <cell r="S15">
            <v>0.0702816661407804</v>
          </cell>
          <cell r="T15">
            <v>80.2823128531821</v>
          </cell>
          <cell r="U15">
            <v>0.058419115126336</v>
          </cell>
          <cell r="V15">
            <v>0</v>
          </cell>
          <cell r="W15">
            <v>0.00319097534519238</v>
          </cell>
          <cell r="X15">
            <v>750.077475125996</v>
          </cell>
          <cell r="Y15">
            <v>750.077475125996</v>
          </cell>
          <cell r="Z15">
            <v>0</v>
          </cell>
          <cell r="AA15">
            <v>750</v>
          </cell>
          <cell r="AB15">
            <v>750</v>
          </cell>
          <cell r="AC15">
            <v>0</v>
          </cell>
          <cell r="AD15">
            <v>750</v>
          </cell>
          <cell r="AE15">
            <v>750</v>
          </cell>
          <cell r="AF15">
            <v>0</v>
          </cell>
        </row>
        <row r="16">
          <cell r="A16" t="str">
            <v>佛山市</v>
          </cell>
          <cell r="B16">
            <v>2146</v>
          </cell>
          <cell r="C16">
            <v>980</v>
          </cell>
          <cell r="D16">
            <v>7041</v>
          </cell>
          <cell r="E16">
            <v>980</v>
          </cell>
          <cell r="F16">
            <v>0</v>
          </cell>
          <cell r="G16">
            <v>21960</v>
          </cell>
          <cell r="H16">
            <v>1893</v>
          </cell>
          <cell r="I16">
            <v>21960</v>
          </cell>
          <cell r="J16">
            <v>68</v>
          </cell>
          <cell r="K16">
            <v>1800</v>
          </cell>
          <cell r="L16">
            <v>389</v>
          </cell>
          <cell r="M16">
            <v>1800</v>
          </cell>
          <cell r="N16">
            <v>2401</v>
          </cell>
          <cell r="O16">
            <v>1025.5</v>
          </cell>
          <cell r="P16">
            <v>13938</v>
          </cell>
          <cell r="Q16">
            <v>0.0842261742898062</v>
          </cell>
          <cell r="R16">
            <v>968.23328012149</v>
          </cell>
          <cell r="S16">
            <v>0.0712285970000986</v>
          </cell>
          <cell r="T16">
            <v>61.5353910600079</v>
          </cell>
          <cell r="U16">
            <v>0.0603450213218203</v>
          </cell>
          <cell r="V16">
            <v>0</v>
          </cell>
          <cell r="W16">
            <v>0.00544930306016369</v>
          </cell>
          <cell r="X16">
            <v>1280.92480774637</v>
          </cell>
          <cell r="Y16">
            <v>1280.92480774637</v>
          </cell>
          <cell r="Z16">
            <v>0</v>
          </cell>
          <cell r="AA16">
            <v>1281</v>
          </cell>
          <cell r="AB16">
            <v>1281</v>
          </cell>
          <cell r="AC16">
            <v>0</v>
          </cell>
          <cell r="AD16">
            <v>1281</v>
          </cell>
          <cell r="AE16">
            <v>1281</v>
          </cell>
          <cell r="AF16">
            <v>0</v>
          </cell>
        </row>
        <row r="17">
          <cell r="A17" t="str">
            <v>东莞市</v>
          </cell>
          <cell r="B17">
            <v>2752</v>
          </cell>
          <cell r="C17">
            <v>880</v>
          </cell>
          <cell r="D17">
            <v>6213</v>
          </cell>
          <cell r="E17">
            <v>880</v>
          </cell>
          <cell r="F17">
            <v>0</v>
          </cell>
          <cell r="G17">
            <v>16896</v>
          </cell>
          <cell r="H17">
            <v>566</v>
          </cell>
          <cell r="I17">
            <v>16896</v>
          </cell>
          <cell r="J17">
            <v>78</v>
          </cell>
          <cell r="K17">
            <v>1390</v>
          </cell>
          <cell r="L17">
            <v>723</v>
          </cell>
          <cell r="M17">
            <v>1670</v>
          </cell>
          <cell r="N17">
            <v>5144</v>
          </cell>
          <cell r="O17">
            <v>1025.5</v>
          </cell>
          <cell r="P17">
            <v>15476</v>
          </cell>
          <cell r="Q17">
            <v>0.0935201803206372</v>
          </cell>
          <cell r="R17">
            <v>674.693439303868</v>
          </cell>
          <cell r="S17">
            <v>0.049634182250744</v>
          </cell>
          <cell r="T17">
            <v>93.2289523520945</v>
          </cell>
          <cell r="U17">
            <v>0.057089082735059</v>
          </cell>
          <cell r="V17">
            <v>0</v>
          </cell>
          <cell r="W17">
            <v>0.00506010785669627</v>
          </cell>
          <cell r="X17">
            <v>1189.43975256165</v>
          </cell>
          <cell r="Y17">
            <v>1189.43975256165</v>
          </cell>
          <cell r="Z17">
            <v>0</v>
          </cell>
          <cell r="AA17">
            <v>1189</v>
          </cell>
          <cell r="AB17">
            <v>1189</v>
          </cell>
          <cell r="AC17">
            <v>0</v>
          </cell>
          <cell r="AD17">
            <v>1189</v>
          </cell>
          <cell r="AE17">
            <v>1189</v>
          </cell>
          <cell r="AF17">
            <v>0</v>
          </cell>
        </row>
        <row r="18">
          <cell r="A18" t="str">
            <v>中山市</v>
          </cell>
          <cell r="B18">
            <v>2085</v>
          </cell>
          <cell r="C18">
            <v>976</v>
          </cell>
          <cell r="D18">
            <v>4624</v>
          </cell>
          <cell r="E18">
            <v>976</v>
          </cell>
          <cell r="F18">
            <v>150</v>
          </cell>
          <cell r="G18">
            <v>18744</v>
          </cell>
          <cell r="H18">
            <v>689</v>
          </cell>
          <cell r="I18">
            <v>18744</v>
          </cell>
          <cell r="J18">
            <v>88</v>
          </cell>
          <cell r="K18">
            <v>950</v>
          </cell>
          <cell r="L18">
            <v>404</v>
          </cell>
          <cell r="M18">
            <v>1560</v>
          </cell>
          <cell r="N18">
            <v>1483</v>
          </cell>
          <cell r="O18">
            <v>1025.5</v>
          </cell>
          <cell r="P18">
            <v>9523</v>
          </cell>
          <cell r="Q18">
            <v>0.057546696639534</v>
          </cell>
          <cell r="R18">
            <v>913.48070023452</v>
          </cell>
          <cell r="S18">
            <v>0.0672006942957055</v>
          </cell>
          <cell r="T18">
            <v>62.4076485256886</v>
          </cell>
          <cell r="U18">
            <v>0.0602554126876271</v>
          </cell>
          <cell r="V18">
            <v>0</v>
          </cell>
          <cell r="W18">
            <v>0.00362737116033529</v>
          </cell>
          <cell r="X18">
            <v>852.657606831217</v>
          </cell>
          <cell r="Y18">
            <v>852.657606831217</v>
          </cell>
          <cell r="Z18">
            <v>0</v>
          </cell>
          <cell r="AA18">
            <v>853</v>
          </cell>
          <cell r="AB18">
            <v>853</v>
          </cell>
          <cell r="AC18">
            <v>0</v>
          </cell>
          <cell r="AD18">
            <v>853</v>
          </cell>
          <cell r="AE18">
            <v>853</v>
          </cell>
          <cell r="AF18">
            <v>0</v>
          </cell>
        </row>
        <row r="19">
          <cell r="A19" t="str">
            <v>顺德区</v>
          </cell>
          <cell r="B19">
            <v>2131</v>
          </cell>
          <cell r="C19">
            <v>980</v>
          </cell>
          <cell r="D19">
            <v>2394</v>
          </cell>
          <cell r="E19">
            <v>980</v>
          </cell>
          <cell r="F19">
            <v>0</v>
          </cell>
          <cell r="G19">
            <v>23940</v>
          </cell>
          <cell r="H19">
            <v>864</v>
          </cell>
          <cell r="I19">
            <v>23940</v>
          </cell>
          <cell r="J19">
            <v>55</v>
          </cell>
          <cell r="K19">
            <v>1800</v>
          </cell>
          <cell r="L19">
            <v>106</v>
          </cell>
          <cell r="M19">
            <v>1800</v>
          </cell>
          <cell r="N19">
            <v>0</v>
          </cell>
          <cell r="O19">
            <v>1025.5</v>
          </cell>
          <cell r="P19">
            <v>5550</v>
          </cell>
          <cell r="Q19">
            <v>0.0335381882126865</v>
          </cell>
          <cell r="R19">
            <v>1161.7981981982</v>
          </cell>
          <cell r="S19">
            <v>0.0854683033044645</v>
          </cell>
          <cell r="T19">
            <v>57.674714763167</v>
          </cell>
          <cell r="U19">
            <v>0.0607416357890312</v>
          </cell>
          <cell r="V19">
            <v>0</v>
          </cell>
          <cell r="W19">
            <v>0.00236887946504103</v>
          </cell>
          <cell r="X19">
            <v>556.833862941888</v>
          </cell>
          <cell r="Y19">
            <v>556.833862941888</v>
          </cell>
          <cell r="Z19">
            <v>0</v>
          </cell>
          <cell r="AA19">
            <v>557</v>
          </cell>
          <cell r="AB19">
            <v>557</v>
          </cell>
          <cell r="AC19">
            <v>0</v>
          </cell>
          <cell r="AD19">
            <v>557</v>
          </cell>
          <cell r="AE19">
            <v>557</v>
          </cell>
          <cell r="AF19">
            <v>0</v>
          </cell>
        </row>
        <row r="20">
          <cell r="A20" t="str">
            <v>江门市合计</v>
          </cell>
        </row>
        <row r="21">
          <cell r="A21" t="str">
            <v>蓬江区</v>
          </cell>
          <cell r="B21">
            <v>347</v>
          </cell>
          <cell r="C21">
            <v>800</v>
          </cell>
          <cell r="D21">
            <v>139</v>
          </cell>
          <cell r="E21">
            <v>800</v>
          </cell>
          <cell r="F21">
            <v>75</v>
          </cell>
          <cell r="G21">
            <v>15360</v>
          </cell>
          <cell r="H21">
            <v>51</v>
          </cell>
          <cell r="I21">
            <v>15360</v>
          </cell>
          <cell r="J21">
            <v>22</v>
          </cell>
          <cell r="K21">
            <v>1000</v>
          </cell>
          <cell r="L21">
            <v>0</v>
          </cell>
          <cell r="M21">
            <v>1800</v>
          </cell>
          <cell r="N21">
            <v>63</v>
          </cell>
          <cell r="O21">
            <v>1025.5</v>
          </cell>
          <cell r="P21">
            <v>697</v>
          </cell>
          <cell r="Q21">
            <v>0.00421191300616982</v>
          </cell>
          <cell r="R21">
            <v>828.499103299857</v>
          </cell>
          <cell r="S21">
            <v>0.0609489778501352</v>
          </cell>
          <cell r="T21">
            <v>28.574096585258</v>
          </cell>
          <cell r="U21">
            <v>0.0637311964998283</v>
          </cell>
          <cell r="V21">
            <v>0</v>
          </cell>
          <cell r="W21">
            <v>0.000263742870269731</v>
          </cell>
          <cell r="X21">
            <v>61.9959619908865</v>
          </cell>
          <cell r="Y21">
            <v>61.9959619908865</v>
          </cell>
          <cell r="Z21">
            <v>0</v>
          </cell>
          <cell r="AA21">
            <v>62</v>
          </cell>
          <cell r="AB21">
            <v>62</v>
          </cell>
          <cell r="AC21">
            <v>0</v>
          </cell>
          <cell r="AD21">
            <v>62</v>
          </cell>
          <cell r="AE21">
            <v>62</v>
          </cell>
          <cell r="AF21">
            <v>0</v>
          </cell>
        </row>
        <row r="22">
          <cell r="A22" t="str">
            <v>江海区</v>
          </cell>
          <cell r="B22">
            <v>218</v>
          </cell>
          <cell r="C22">
            <v>800</v>
          </cell>
          <cell r="D22">
            <v>298</v>
          </cell>
          <cell r="E22">
            <v>800</v>
          </cell>
          <cell r="F22">
            <v>0</v>
          </cell>
          <cell r="G22">
            <v>15360</v>
          </cell>
          <cell r="H22">
            <v>45</v>
          </cell>
          <cell r="I22">
            <v>15360</v>
          </cell>
          <cell r="J22">
            <v>9</v>
          </cell>
          <cell r="K22">
            <v>1000</v>
          </cell>
          <cell r="L22">
            <v>0</v>
          </cell>
          <cell r="M22">
            <v>1800</v>
          </cell>
          <cell r="N22">
            <v>2</v>
          </cell>
          <cell r="O22">
            <v>1025.5</v>
          </cell>
          <cell r="P22">
            <v>572</v>
          </cell>
          <cell r="Q22">
            <v>0.00345654840678499</v>
          </cell>
          <cell r="R22">
            <v>838.410693473194</v>
          </cell>
          <cell r="S22">
            <v>0.0616781292608347</v>
          </cell>
          <cell r="T22">
            <v>34.1209176788124</v>
          </cell>
          <cell r="U22">
            <v>0.0631613612368888</v>
          </cell>
          <cell r="V22">
            <v>0</v>
          </cell>
          <cell r="W22">
            <v>0.00021626955730425</v>
          </cell>
          <cell r="X22">
            <v>50.8367837231311</v>
          </cell>
          <cell r="Y22">
            <v>50.8367837231311</v>
          </cell>
          <cell r="Z22">
            <v>0</v>
          </cell>
          <cell r="AA22">
            <v>51</v>
          </cell>
          <cell r="AB22">
            <v>51</v>
          </cell>
          <cell r="AC22">
            <v>0</v>
          </cell>
          <cell r="AD22">
            <v>51</v>
          </cell>
          <cell r="AE22">
            <v>51</v>
          </cell>
          <cell r="AF22">
            <v>0</v>
          </cell>
        </row>
        <row r="23">
          <cell r="A23" t="str">
            <v>新会区</v>
          </cell>
          <cell r="B23">
            <v>878</v>
          </cell>
          <cell r="C23">
            <v>800</v>
          </cell>
          <cell r="D23">
            <v>5743</v>
          </cell>
          <cell r="E23">
            <v>800</v>
          </cell>
          <cell r="F23">
            <v>64</v>
          </cell>
          <cell r="G23">
            <v>15360</v>
          </cell>
          <cell r="H23">
            <v>532</v>
          </cell>
          <cell r="I23">
            <v>15360</v>
          </cell>
          <cell r="J23">
            <v>36</v>
          </cell>
          <cell r="K23">
            <v>1000</v>
          </cell>
          <cell r="L23">
            <v>29</v>
          </cell>
          <cell r="M23">
            <v>1800</v>
          </cell>
          <cell r="N23">
            <v>283</v>
          </cell>
          <cell r="O23">
            <v>1025.5</v>
          </cell>
          <cell r="P23">
            <v>7565</v>
          </cell>
          <cell r="Q23">
            <v>0.04571466555477</v>
          </cell>
          <cell r="R23">
            <v>815.871078431373</v>
          </cell>
          <cell r="S23">
            <v>0.0600199904741264</v>
          </cell>
          <cell r="T23">
            <v>31.3641377177611</v>
          </cell>
          <cell r="U23">
            <v>0.0634445703773093</v>
          </cell>
          <cell r="V23">
            <v>0</v>
          </cell>
          <cell r="W23">
            <v>0.00283772590608892</v>
          </cell>
          <cell r="X23">
            <v>667.041908031566</v>
          </cell>
          <cell r="Y23">
            <v>667.041908031566</v>
          </cell>
          <cell r="Z23">
            <v>0</v>
          </cell>
          <cell r="AA23">
            <v>667</v>
          </cell>
          <cell r="AB23">
            <v>667</v>
          </cell>
          <cell r="AC23">
            <v>0</v>
          </cell>
          <cell r="AD23">
            <v>667</v>
          </cell>
          <cell r="AE23">
            <v>667</v>
          </cell>
          <cell r="AF23">
            <v>0</v>
          </cell>
        </row>
        <row r="24">
          <cell r="A24" t="str">
            <v>鹤山市</v>
          </cell>
          <cell r="B24">
            <v>196</v>
          </cell>
          <cell r="C24">
            <v>800</v>
          </cell>
          <cell r="D24">
            <v>2723</v>
          </cell>
          <cell r="E24">
            <v>800</v>
          </cell>
          <cell r="F24">
            <v>16</v>
          </cell>
          <cell r="G24">
            <v>15360</v>
          </cell>
          <cell r="H24">
            <v>681</v>
          </cell>
          <cell r="I24">
            <v>15360</v>
          </cell>
          <cell r="J24">
            <v>32</v>
          </cell>
          <cell r="K24">
            <v>1000</v>
          </cell>
          <cell r="L24">
            <v>13</v>
          </cell>
          <cell r="M24">
            <v>1800</v>
          </cell>
          <cell r="N24">
            <v>148</v>
          </cell>
          <cell r="O24">
            <v>1025.5</v>
          </cell>
          <cell r="P24">
            <v>3809</v>
          </cell>
          <cell r="Q24">
            <v>0.0230174700724546</v>
          </cell>
          <cell r="R24">
            <v>865.163516233482</v>
          </cell>
          <cell r="S24">
            <v>0.0636462149175977</v>
          </cell>
          <cell r="T24">
            <v>25.0351214398043</v>
          </cell>
          <cell r="U24">
            <v>0.0640947620085282</v>
          </cell>
          <cell r="V24">
            <v>0</v>
          </cell>
          <cell r="W24">
            <v>0.00147116949863576</v>
          </cell>
          <cell r="X24">
            <v>345.816242260112</v>
          </cell>
          <cell r="Y24">
            <v>345.816242260112</v>
          </cell>
          <cell r="Z24">
            <v>0</v>
          </cell>
          <cell r="AA24">
            <v>346</v>
          </cell>
          <cell r="AB24">
            <v>346</v>
          </cell>
          <cell r="AC24">
            <v>0</v>
          </cell>
          <cell r="AD24">
            <v>346</v>
          </cell>
          <cell r="AE24">
            <v>346</v>
          </cell>
          <cell r="AF24">
            <v>0</v>
          </cell>
        </row>
        <row r="25">
          <cell r="A25" t="str">
            <v>惠州市合计</v>
          </cell>
        </row>
        <row r="26">
          <cell r="A26" t="str">
            <v>惠城区</v>
          </cell>
          <cell r="B26">
            <v>938</v>
          </cell>
          <cell r="C26">
            <v>800</v>
          </cell>
          <cell r="D26">
            <v>4431</v>
          </cell>
          <cell r="E26">
            <v>800</v>
          </cell>
          <cell r="F26">
            <v>33</v>
          </cell>
          <cell r="G26">
            <v>19440</v>
          </cell>
          <cell r="H26">
            <v>1050</v>
          </cell>
          <cell r="I26">
            <v>13800</v>
          </cell>
          <cell r="J26">
            <v>62</v>
          </cell>
          <cell r="K26">
            <v>1620</v>
          </cell>
          <cell r="L26">
            <v>25</v>
          </cell>
          <cell r="M26">
            <v>1620</v>
          </cell>
          <cell r="N26">
            <v>0</v>
          </cell>
          <cell r="O26">
            <v>1025.5</v>
          </cell>
          <cell r="P26">
            <v>6539</v>
          </cell>
          <cell r="Q26">
            <v>0.0395146329230193</v>
          </cell>
          <cell r="R26">
            <v>871.249426517816</v>
          </cell>
          <cell r="S26">
            <v>0.0640939281494411</v>
          </cell>
          <cell r="T26">
            <v>30.455180580225</v>
          </cell>
          <cell r="U26">
            <v>0.0635379492371522</v>
          </cell>
          <cell r="V26">
            <v>1</v>
          </cell>
          <cell r="W26">
            <v>0.00277141310802435</v>
          </cell>
          <cell r="X26">
            <v>651.454280187384</v>
          </cell>
          <cell r="Y26">
            <v>651.454280187384</v>
          </cell>
          <cell r="Z26">
            <v>0</v>
          </cell>
          <cell r="AA26">
            <v>651</v>
          </cell>
          <cell r="AB26">
            <v>651</v>
          </cell>
          <cell r="AC26">
            <v>0</v>
          </cell>
          <cell r="AD26">
            <v>650</v>
          </cell>
          <cell r="AE26">
            <v>650</v>
          </cell>
          <cell r="AF26">
            <v>0</v>
          </cell>
        </row>
        <row r="27">
          <cell r="A27" t="str">
            <v>惠阳区</v>
          </cell>
          <cell r="B27">
            <v>394</v>
          </cell>
          <cell r="C27">
            <v>800</v>
          </cell>
          <cell r="D27">
            <v>2396</v>
          </cell>
          <cell r="E27">
            <v>800</v>
          </cell>
          <cell r="F27">
            <v>24</v>
          </cell>
          <cell r="G27">
            <v>19440</v>
          </cell>
          <cell r="H27">
            <v>590</v>
          </cell>
          <cell r="I27">
            <v>13800</v>
          </cell>
          <cell r="J27">
            <v>14</v>
          </cell>
          <cell r="K27">
            <v>1620</v>
          </cell>
          <cell r="L27">
            <v>46</v>
          </cell>
          <cell r="M27">
            <v>1620</v>
          </cell>
          <cell r="N27">
            <v>529</v>
          </cell>
          <cell r="O27">
            <v>1025.5</v>
          </cell>
          <cell r="P27">
            <v>3993</v>
          </cell>
          <cell r="Q27">
            <v>0.024129366762749</v>
          </cell>
          <cell r="R27">
            <v>774.301892895901</v>
          </cell>
          <cell r="S27">
            <v>0.0569619311975883</v>
          </cell>
          <cell r="T27">
            <v>30.5043234138125</v>
          </cell>
          <cell r="U27">
            <v>0.06353290070232</v>
          </cell>
          <cell r="V27">
            <v>1</v>
          </cell>
          <cell r="W27">
            <v>0.00161654606220909</v>
          </cell>
          <cell r="X27">
            <v>379.988767570237</v>
          </cell>
          <cell r="Y27">
            <v>379.988767570237</v>
          </cell>
          <cell r="Z27">
            <v>0</v>
          </cell>
          <cell r="AA27">
            <v>380</v>
          </cell>
          <cell r="AB27">
            <v>380</v>
          </cell>
          <cell r="AC27">
            <v>0</v>
          </cell>
          <cell r="AD27">
            <v>380</v>
          </cell>
          <cell r="AE27">
            <v>380</v>
          </cell>
          <cell r="AF27">
            <v>0</v>
          </cell>
        </row>
        <row r="28">
          <cell r="A28" t="str">
            <v>肇庆市合计</v>
          </cell>
        </row>
        <row r="29">
          <cell r="A29" t="str">
            <v>端州区</v>
          </cell>
          <cell r="B29">
            <v>1375</v>
          </cell>
          <cell r="C29">
            <v>750</v>
          </cell>
          <cell r="D29">
            <v>190</v>
          </cell>
          <cell r="E29">
            <v>750</v>
          </cell>
          <cell r="F29">
            <v>26</v>
          </cell>
          <cell r="G29">
            <v>20100</v>
          </cell>
          <cell r="H29">
            <v>15</v>
          </cell>
          <cell r="I29">
            <v>20100</v>
          </cell>
          <cell r="J29">
            <v>15</v>
          </cell>
          <cell r="K29">
            <v>1282</v>
          </cell>
          <cell r="L29">
            <v>60</v>
          </cell>
          <cell r="M29">
            <v>1800</v>
          </cell>
          <cell r="N29">
            <v>13</v>
          </cell>
          <cell r="O29">
            <v>1025.5</v>
          </cell>
          <cell r="P29">
            <v>1694</v>
          </cell>
          <cell r="Q29">
            <v>0.0102367010508632</v>
          </cell>
          <cell r="R29">
            <v>809.188877410468</v>
          </cell>
          <cell r="S29">
            <v>0.0595284107966215</v>
          </cell>
          <cell r="T29">
            <v>13.6377705627706</v>
          </cell>
          <cell r="U29">
            <v>0.0652656330938378</v>
          </cell>
          <cell r="V29">
            <v>0</v>
          </cell>
          <cell r="W29">
            <v>0.000644612683069364</v>
          </cell>
          <cell r="X29">
            <v>151.524033076386</v>
          </cell>
          <cell r="Y29">
            <v>151.524033076386</v>
          </cell>
          <cell r="Z29">
            <v>0</v>
          </cell>
          <cell r="AA29">
            <v>152</v>
          </cell>
          <cell r="AB29">
            <v>152</v>
          </cell>
          <cell r="AC29">
            <v>0</v>
          </cell>
          <cell r="AD29">
            <v>152</v>
          </cell>
          <cell r="AE29">
            <v>152</v>
          </cell>
          <cell r="AF29">
            <v>0</v>
          </cell>
        </row>
        <row r="30">
          <cell r="A30" t="str">
            <v>鼎湖区</v>
          </cell>
          <cell r="B30">
            <v>71</v>
          </cell>
          <cell r="C30">
            <v>750</v>
          </cell>
          <cell r="D30">
            <v>618</v>
          </cell>
          <cell r="E30">
            <v>750</v>
          </cell>
          <cell r="F30">
            <v>10</v>
          </cell>
          <cell r="G30">
            <v>15300</v>
          </cell>
          <cell r="H30">
            <v>102</v>
          </cell>
          <cell r="I30">
            <v>15300</v>
          </cell>
          <cell r="J30">
            <v>6</v>
          </cell>
          <cell r="K30">
            <v>1282</v>
          </cell>
          <cell r="L30">
            <v>8</v>
          </cell>
          <cell r="M30">
            <v>1800</v>
          </cell>
          <cell r="N30">
            <v>259</v>
          </cell>
          <cell r="O30">
            <v>1025.5</v>
          </cell>
          <cell r="P30">
            <v>1074</v>
          </cell>
          <cell r="Q30">
            <v>0.00649009263791447</v>
          </cell>
          <cell r="R30">
            <v>655.284644630664</v>
          </cell>
          <cell r="S30">
            <v>0.0482063639321443</v>
          </cell>
          <cell r="T30">
            <v>19.9563782126857</v>
          </cell>
          <cell r="U30">
            <v>0.0646165107603656</v>
          </cell>
          <cell r="V30">
            <v>0</v>
          </cell>
          <cell r="W30">
            <v>0.000376765791526796</v>
          </cell>
          <cell r="X30">
            <v>88.5633710859113</v>
          </cell>
          <cell r="Y30">
            <v>88.5633710859113</v>
          </cell>
          <cell r="Z30">
            <v>0</v>
          </cell>
          <cell r="AA30">
            <v>89</v>
          </cell>
          <cell r="AB30">
            <v>89</v>
          </cell>
          <cell r="AC30">
            <v>0</v>
          </cell>
          <cell r="AD30">
            <v>89</v>
          </cell>
          <cell r="AE30">
            <v>89</v>
          </cell>
          <cell r="AF30">
            <v>0</v>
          </cell>
        </row>
        <row r="31">
          <cell r="A31" t="str">
            <v>四会市</v>
          </cell>
          <cell r="B31">
            <v>890</v>
          </cell>
          <cell r="C31">
            <v>750</v>
          </cell>
          <cell r="D31">
            <v>6691</v>
          </cell>
          <cell r="E31">
            <v>750</v>
          </cell>
          <cell r="F31">
            <v>27</v>
          </cell>
          <cell r="G31">
            <v>14400</v>
          </cell>
          <cell r="H31">
            <v>1182</v>
          </cell>
          <cell r="I31">
            <v>14400</v>
          </cell>
          <cell r="J31">
            <v>46</v>
          </cell>
          <cell r="K31">
            <v>1282</v>
          </cell>
          <cell r="L31">
            <v>14</v>
          </cell>
          <cell r="M31">
            <v>1800</v>
          </cell>
          <cell r="N31">
            <v>106</v>
          </cell>
          <cell r="O31">
            <v>1025.5</v>
          </cell>
          <cell r="P31">
            <v>8956</v>
          </cell>
          <cell r="Q31">
            <v>0.0541203628167244</v>
          </cell>
          <cell r="R31">
            <v>807.255536325741</v>
          </cell>
          <cell r="S31">
            <v>0.0593861835298925</v>
          </cell>
          <cell r="T31">
            <v>15.3440005995653</v>
          </cell>
          <cell r="U31">
            <v>0.0650903489039832</v>
          </cell>
          <cell r="V31">
            <v>0</v>
          </cell>
          <cell r="W31">
            <v>0.00339922869870579</v>
          </cell>
          <cell r="X31">
            <v>799.029952877103</v>
          </cell>
          <cell r="Y31">
            <v>799.029952877103</v>
          </cell>
          <cell r="Z31">
            <v>0</v>
          </cell>
          <cell r="AA31">
            <v>799</v>
          </cell>
          <cell r="AB31">
            <v>799</v>
          </cell>
          <cell r="AC31">
            <v>0</v>
          </cell>
          <cell r="AD31">
            <v>799</v>
          </cell>
          <cell r="AE31">
            <v>799</v>
          </cell>
          <cell r="AF31">
            <v>0</v>
          </cell>
        </row>
        <row r="32">
          <cell r="A32" t="str">
            <v>高要区</v>
          </cell>
          <cell r="B32">
            <v>349</v>
          </cell>
          <cell r="C32">
            <v>750</v>
          </cell>
          <cell r="D32">
            <v>5342</v>
          </cell>
          <cell r="E32">
            <v>750</v>
          </cell>
          <cell r="F32">
            <v>67</v>
          </cell>
          <cell r="G32">
            <v>14400</v>
          </cell>
          <cell r="H32">
            <v>1945</v>
          </cell>
          <cell r="I32">
            <v>14400</v>
          </cell>
          <cell r="J32">
            <v>49</v>
          </cell>
          <cell r="K32">
            <v>1282</v>
          </cell>
          <cell r="L32">
            <v>3</v>
          </cell>
          <cell r="M32">
            <v>1800</v>
          </cell>
          <cell r="N32">
            <v>655</v>
          </cell>
          <cell r="O32">
            <v>1025.5</v>
          </cell>
          <cell r="P32">
            <v>8410</v>
          </cell>
          <cell r="Q32">
            <v>0.0508209302466114</v>
          </cell>
          <cell r="R32">
            <v>809.374935592548</v>
          </cell>
          <cell r="S32">
            <v>0.0595420982658937</v>
          </cell>
          <cell r="T32">
            <v>13.8303080470644</v>
          </cell>
          <cell r="U32">
            <v>0.065245853359439</v>
          </cell>
          <cell r="V32">
            <v>0</v>
          </cell>
          <cell r="W32">
            <v>0.00319990690655956</v>
          </cell>
          <cell r="X32">
            <v>752.176947003558</v>
          </cell>
          <cell r="Y32">
            <v>752.176947003558</v>
          </cell>
          <cell r="Z32">
            <v>0</v>
          </cell>
          <cell r="AA32">
            <v>752</v>
          </cell>
          <cell r="AB32">
            <v>752</v>
          </cell>
          <cell r="AC32">
            <v>0</v>
          </cell>
          <cell r="AD32">
            <v>752</v>
          </cell>
          <cell r="AE32">
            <v>752</v>
          </cell>
          <cell r="AF32">
            <v>0</v>
          </cell>
        </row>
        <row r="33">
          <cell r="A33" t="str">
            <v>欠发达地区</v>
          </cell>
        </row>
        <row r="34">
          <cell r="A34" t="str">
            <v>合计</v>
          </cell>
          <cell r="B34">
            <v>133517</v>
          </cell>
        </row>
        <row r="34">
          <cell r="D34">
            <v>1168812</v>
          </cell>
        </row>
        <row r="34">
          <cell r="F34">
            <v>5311</v>
          </cell>
        </row>
        <row r="34">
          <cell r="H34">
            <v>204858</v>
          </cell>
        </row>
        <row r="34">
          <cell r="J34">
            <v>19064</v>
          </cell>
        </row>
        <row r="34">
          <cell r="L34">
            <v>3174</v>
          </cell>
        </row>
        <row r="34">
          <cell r="N34">
            <v>48182</v>
          </cell>
        </row>
        <row r="34">
          <cell r="P34">
            <v>1582918</v>
          </cell>
          <cell r="Q34">
            <v>1</v>
          </cell>
          <cell r="R34">
            <v>51907.6406167939</v>
          </cell>
          <cell r="S34">
            <v>1</v>
          </cell>
          <cell r="T34">
            <v>1712.68196258249</v>
          </cell>
          <cell r="U34">
            <v>1</v>
          </cell>
          <cell r="V34">
            <v>27</v>
          </cell>
          <cell r="W34">
            <v>0.010564270078047</v>
          </cell>
          <cell r="X34">
            <v>688778</v>
          </cell>
          <cell r="Y34">
            <v>131910</v>
          </cell>
          <cell r="Z34">
            <v>556868</v>
          </cell>
          <cell r="AA34">
            <v>688777</v>
          </cell>
          <cell r="AB34">
            <v>131910</v>
          </cell>
          <cell r="AC34">
            <v>556867</v>
          </cell>
          <cell r="AD34">
            <v>688778</v>
          </cell>
          <cell r="AE34">
            <v>131910</v>
          </cell>
          <cell r="AF34">
            <v>556868</v>
          </cell>
        </row>
        <row r="35">
          <cell r="A35" t="str">
            <v>汕头市合计</v>
          </cell>
        </row>
        <row r="36">
          <cell r="A36" t="str">
            <v>汕头市本级</v>
          </cell>
        </row>
        <row r="36">
          <cell r="J36">
            <v>0</v>
          </cell>
          <cell r="K36">
            <v>950</v>
          </cell>
          <cell r="L36">
            <v>99</v>
          </cell>
          <cell r="M36">
            <v>1560</v>
          </cell>
          <cell r="N36">
            <v>1337</v>
          </cell>
        </row>
        <row r="36">
          <cell r="P36">
            <v>1436</v>
          </cell>
          <cell r="Q36">
            <v>0.000907185337459047</v>
          </cell>
          <cell r="R36">
            <v>107.548746518106</v>
          </cell>
          <cell r="S36">
            <v>0.00207192515861162</v>
          </cell>
          <cell r="T36">
            <v>25.5753963570557</v>
          </cell>
          <cell r="U36">
            <v>0.0100517045784676</v>
          </cell>
          <cell r="V36">
            <v>0</v>
          </cell>
          <cell r="W36">
            <v>6.22310345571547e-6</v>
          </cell>
          <cell r="X36">
            <v>405.739035480359</v>
          </cell>
          <cell r="Y36">
            <v>77.7043345899754</v>
          </cell>
          <cell r="Z36">
            <v>328.034700890383</v>
          </cell>
          <cell r="AA36">
            <v>406</v>
          </cell>
          <cell r="AB36">
            <v>78</v>
          </cell>
          <cell r="AC36">
            <v>328</v>
          </cell>
          <cell r="AD36">
            <v>406</v>
          </cell>
          <cell r="AE36">
            <v>78</v>
          </cell>
          <cell r="AF36">
            <v>328</v>
          </cell>
        </row>
        <row r="37">
          <cell r="A37" t="str">
            <v>金平区</v>
          </cell>
          <cell r="B37">
            <v>7586</v>
          </cell>
          <cell r="C37">
            <v>660</v>
          </cell>
          <cell r="D37">
            <v>2300</v>
          </cell>
          <cell r="E37">
            <v>570</v>
          </cell>
          <cell r="F37">
            <v>327</v>
          </cell>
          <cell r="G37">
            <v>12720</v>
          </cell>
          <cell r="H37">
            <v>6</v>
          </cell>
          <cell r="I37">
            <v>11520</v>
          </cell>
          <cell r="J37">
            <v>29</v>
          </cell>
          <cell r="K37">
            <v>950</v>
          </cell>
          <cell r="L37">
            <v>16</v>
          </cell>
          <cell r="M37">
            <v>1560</v>
          </cell>
          <cell r="N37">
            <v>0</v>
          </cell>
          <cell r="O37">
            <v>1025.5</v>
          </cell>
          <cell r="P37">
            <v>10264</v>
          </cell>
          <cell r="Q37">
            <v>0.00648422723097469</v>
          </cell>
          <cell r="R37">
            <v>654.973694466095</v>
          </cell>
          <cell r="S37">
            <v>0.0126180594356313</v>
          </cell>
          <cell r="T37">
            <v>12.845069503361</v>
          </cell>
          <cell r="U37">
            <v>0.0101275512898031</v>
          </cell>
          <cell r="V37">
            <v>0</v>
          </cell>
          <cell r="W37">
            <v>7.21289521516915e-5</v>
          </cell>
          <cell r="X37">
            <v>4702.72295559509</v>
          </cell>
          <cell r="Y37">
            <v>900.632983446841</v>
          </cell>
          <cell r="Z37">
            <v>3802.08997214825</v>
          </cell>
          <cell r="AA37">
            <v>4703</v>
          </cell>
          <cell r="AB37">
            <v>901</v>
          </cell>
          <cell r="AC37">
            <v>3802</v>
          </cell>
          <cell r="AD37">
            <v>4703</v>
          </cell>
          <cell r="AE37">
            <v>901</v>
          </cell>
          <cell r="AF37">
            <v>3802</v>
          </cell>
        </row>
        <row r="38">
          <cell r="A38" t="str">
            <v>龙湖区</v>
          </cell>
          <cell r="B38">
            <v>1610</v>
          </cell>
          <cell r="C38">
            <v>660</v>
          </cell>
          <cell r="D38">
            <v>2556</v>
          </cell>
          <cell r="E38">
            <v>570</v>
          </cell>
          <cell r="F38">
            <v>24</v>
          </cell>
          <cell r="G38">
            <v>12720</v>
          </cell>
          <cell r="H38">
            <v>19</v>
          </cell>
          <cell r="I38">
            <v>12000</v>
          </cell>
          <cell r="J38">
            <v>13</v>
          </cell>
          <cell r="K38">
            <v>950</v>
          </cell>
          <cell r="L38">
            <v>0</v>
          </cell>
          <cell r="M38">
            <v>1560</v>
          </cell>
          <cell r="N38">
            <v>0</v>
          </cell>
          <cell r="O38">
            <v>1025.5</v>
          </cell>
          <cell r="P38">
            <v>4222</v>
          </cell>
          <cell r="Q38">
            <v>0.00266722597127583</v>
          </cell>
          <cell r="R38">
            <v>610.210800568451</v>
          </cell>
          <cell r="S38">
            <v>0.0117557028853095</v>
          </cell>
          <cell r="T38">
            <v>25.2983406314819</v>
          </cell>
          <cell r="U38">
            <v>0.0100533552639436</v>
          </cell>
          <cell r="V38">
            <v>0</v>
          </cell>
          <cell r="W38">
            <v>2.86307885735916e-5</v>
          </cell>
          <cell r="X38">
            <v>1866.69378446892</v>
          </cell>
          <cell r="Y38">
            <v>357.496286335068</v>
          </cell>
          <cell r="Z38">
            <v>1509.19749813385</v>
          </cell>
          <cell r="AA38">
            <v>1866</v>
          </cell>
          <cell r="AB38">
            <v>357</v>
          </cell>
          <cell r="AC38">
            <v>1509</v>
          </cell>
          <cell r="AD38">
            <v>1866</v>
          </cell>
          <cell r="AE38">
            <v>357</v>
          </cell>
          <cell r="AF38">
            <v>1509</v>
          </cell>
        </row>
        <row r="39">
          <cell r="A39" t="str">
            <v>濠江区</v>
          </cell>
          <cell r="B39">
            <v>1455</v>
          </cell>
          <cell r="C39">
            <v>660</v>
          </cell>
          <cell r="D39">
            <v>2497</v>
          </cell>
          <cell r="E39">
            <v>570</v>
          </cell>
          <cell r="F39">
            <v>11</v>
          </cell>
          <cell r="G39">
            <v>12720</v>
          </cell>
          <cell r="H39">
            <v>182</v>
          </cell>
          <cell r="I39">
            <v>11040</v>
          </cell>
          <cell r="J39">
            <v>10</v>
          </cell>
          <cell r="K39">
            <v>950</v>
          </cell>
          <cell r="L39">
            <v>0</v>
          </cell>
          <cell r="M39">
            <v>1560</v>
          </cell>
          <cell r="N39">
            <v>0</v>
          </cell>
          <cell r="O39">
            <v>1025.5</v>
          </cell>
          <cell r="P39">
            <v>4155</v>
          </cell>
          <cell r="Q39">
            <v>0.00262489907878993</v>
          </cell>
          <cell r="R39">
            <v>619.058965102286</v>
          </cell>
          <cell r="S39">
            <v>0.0119261626563315</v>
          </cell>
          <cell r="T39">
            <v>16.600807704256</v>
          </cell>
          <cell r="U39">
            <v>0.0101051747715527</v>
          </cell>
          <cell r="V39">
            <v>0</v>
          </cell>
          <cell r="W39">
            <v>2.84370277173574e-5</v>
          </cell>
          <cell r="X39">
            <v>1854.0608042394</v>
          </cell>
          <cell r="Y39">
            <v>355.076905312335</v>
          </cell>
          <cell r="Z39">
            <v>1498.98389892707</v>
          </cell>
          <cell r="AA39">
            <v>1854</v>
          </cell>
          <cell r="AB39">
            <v>355</v>
          </cell>
          <cell r="AC39">
            <v>1499</v>
          </cell>
          <cell r="AD39">
            <v>1854</v>
          </cell>
          <cell r="AE39">
            <v>355</v>
          </cell>
          <cell r="AF39">
            <v>1499</v>
          </cell>
        </row>
        <row r="40">
          <cell r="A40" t="str">
            <v>澄海区</v>
          </cell>
          <cell r="B40">
            <v>1214</v>
          </cell>
          <cell r="C40">
            <v>650</v>
          </cell>
          <cell r="D40">
            <v>11411</v>
          </cell>
          <cell r="E40">
            <v>560</v>
          </cell>
          <cell r="F40">
            <v>30</v>
          </cell>
          <cell r="G40">
            <v>12480</v>
          </cell>
          <cell r="H40">
            <v>381</v>
          </cell>
          <cell r="I40">
            <v>11520</v>
          </cell>
          <cell r="J40">
            <v>47</v>
          </cell>
          <cell r="K40">
            <v>950</v>
          </cell>
          <cell r="L40">
            <v>7</v>
          </cell>
          <cell r="M40">
            <v>1560</v>
          </cell>
          <cell r="N40">
            <v>544</v>
          </cell>
          <cell r="O40">
            <v>1025.5</v>
          </cell>
          <cell r="P40">
            <v>13634</v>
          </cell>
          <cell r="Q40">
            <v>0.0086132067485492</v>
          </cell>
          <cell r="R40">
            <v>563.171434159699</v>
          </cell>
          <cell r="S40">
            <v>0.0108494901226062</v>
          </cell>
          <cell r="T40">
            <v>17.2373157835527</v>
          </cell>
          <cell r="U40">
            <v>0.0101013824852188</v>
          </cell>
          <cell r="V40">
            <v>0</v>
          </cell>
          <cell r="W40">
            <v>8.9582738091758e-5</v>
          </cell>
          <cell r="X40">
            <v>5840.68929717972</v>
          </cell>
          <cell r="Y40">
            <v>1118.56842871139</v>
          </cell>
          <cell r="Z40">
            <v>4722.12086846833</v>
          </cell>
          <cell r="AA40">
            <v>5841</v>
          </cell>
          <cell r="AB40">
            <v>1119</v>
          </cell>
          <cell r="AC40">
            <v>4722</v>
          </cell>
          <cell r="AD40">
            <v>5841</v>
          </cell>
          <cell r="AE40">
            <v>1119</v>
          </cell>
          <cell r="AF40">
            <v>4722</v>
          </cell>
        </row>
        <row r="41">
          <cell r="A41" t="str">
            <v>潮阳区</v>
          </cell>
          <cell r="B41">
            <v>3816</v>
          </cell>
          <cell r="C41">
            <v>640</v>
          </cell>
          <cell r="D41">
            <v>28394</v>
          </cell>
          <cell r="E41">
            <v>550</v>
          </cell>
          <cell r="F41">
            <v>102</v>
          </cell>
          <cell r="G41">
            <v>12360</v>
          </cell>
          <cell r="H41">
            <v>2038</v>
          </cell>
          <cell r="I41">
            <v>10560</v>
          </cell>
          <cell r="J41">
            <v>97</v>
          </cell>
          <cell r="K41">
            <v>950</v>
          </cell>
          <cell r="L41">
            <v>32</v>
          </cell>
          <cell r="M41">
            <v>1560</v>
          </cell>
          <cell r="N41">
            <v>238</v>
          </cell>
          <cell r="O41">
            <v>1025.5</v>
          </cell>
          <cell r="P41">
            <v>34717</v>
          </cell>
          <cell r="Q41">
            <v>0.0219322794990012</v>
          </cell>
          <cell r="R41">
            <v>579.538816237962</v>
          </cell>
          <cell r="S41">
            <v>0.0111648075187309</v>
          </cell>
          <cell r="T41">
            <v>12.5300982800983</v>
          </cell>
          <cell r="U41">
            <v>0.0101294278740986</v>
          </cell>
          <cell r="V41">
            <v>1</v>
          </cell>
          <cell r="W41">
            <v>0.000254369211361281</v>
          </cell>
          <cell r="X41">
            <v>16584.5737915279</v>
          </cell>
          <cell r="Y41">
            <v>3176.16289840913</v>
          </cell>
          <cell r="Z41">
            <v>13408.4108931188</v>
          </cell>
          <cell r="AA41">
            <v>16584</v>
          </cell>
          <cell r="AB41">
            <v>3176</v>
          </cell>
          <cell r="AC41">
            <v>13408</v>
          </cell>
          <cell r="AD41">
            <v>16584</v>
          </cell>
          <cell r="AE41">
            <v>3176</v>
          </cell>
          <cell r="AF41">
            <v>13408</v>
          </cell>
        </row>
        <row r="42">
          <cell r="A42" t="str">
            <v>潮南区</v>
          </cell>
          <cell r="B42">
            <v>319</v>
          </cell>
          <cell r="C42">
            <v>640</v>
          </cell>
          <cell r="D42">
            <v>33749</v>
          </cell>
          <cell r="E42">
            <v>550</v>
          </cell>
          <cell r="F42">
            <v>0</v>
          </cell>
          <cell r="G42">
            <v>12360</v>
          </cell>
          <cell r="H42">
            <v>938</v>
          </cell>
          <cell r="I42">
            <v>10560</v>
          </cell>
          <cell r="J42">
            <v>37</v>
          </cell>
          <cell r="K42">
            <v>950</v>
          </cell>
          <cell r="L42">
            <v>126</v>
          </cell>
          <cell r="M42">
            <v>1560</v>
          </cell>
          <cell r="N42">
            <v>36</v>
          </cell>
          <cell r="O42">
            <v>1025.5</v>
          </cell>
          <cell r="P42">
            <v>35205</v>
          </cell>
          <cell r="Q42">
            <v>0.0222405708950179</v>
          </cell>
          <cell r="R42">
            <v>563.168200539696</v>
          </cell>
          <cell r="S42">
            <v>0.0108494278269602</v>
          </cell>
          <cell r="T42">
            <v>13.8947292833549</v>
          </cell>
          <cell r="U42">
            <v>0.0101212974643319</v>
          </cell>
          <cell r="V42">
            <v>1</v>
          </cell>
          <cell r="W42">
            <v>0.000254739152563918</v>
          </cell>
          <cell r="X42">
            <v>16608.6935233965</v>
          </cell>
          <cell r="Y42">
            <v>3180.78214268056</v>
          </cell>
          <cell r="Z42">
            <v>13427.9113807159</v>
          </cell>
          <cell r="AA42">
            <v>16609</v>
          </cell>
          <cell r="AB42">
            <v>3181</v>
          </cell>
          <cell r="AC42">
            <v>13428</v>
          </cell>
          <cell r="AD42">
            <v>16609</v>
          </cell>
          <cell r="AE42">
            <v>3181</v>
          </cell>
          <cell r="AF42">
            <v>13428</v>
          </cell>
        </row>
        <row r="43">
          <cell r="A43" t="str">
            <v>南澳县</v>
          </cell>
          <cell r="B43">
            <v>372</v>
          </cell>
          <cell r="C43">
            <v>650</v>
          </cell>
          <cell r="D43">
            <v>1695</v>
          </cell>
          <cell r="E43">
            <v>560</v>
          </cell>
          <cell r="F43">
            <v>16</v>
          </cell>
          <cell r="G43">
            <v>12480</v>
          </cell>
          <cell r="H43">
            <v>66</v>
          </cell>
          <cell r="I43">
            <v>10800</v>
          </cell>
          <cell r="J43">
            <v>3</v>
          </cell>
          <cell r="K43">
            <v>950</v>
          </cell>
          <cell r="L43">
            <v>0</v>
          </cell>
          <cell r="M43">
            <v>1560</v>
          </cell>
          <cell r="N43">
            <v>22</v>
          </cell>
          <cell r="O43">
            <v>1025.5</v>
          </cell>
          <cell r="P43">
            <v>2174</v>
          </cell>
          <cell r="Q43">
            <v>0.00137341289946794</v>
          </cell>
          <cell r="R43">
            <v>584.990838699785</v>
          </cell>
          <cell r="S43">
            <v>0.0112698406583042</v>
          </cell>
          <cell r="T43">
            <v>24.0931307793923</v>
          </cell>
          <cell r="U43">
            <v>0.0100605358497055</v>
          </cell>
          <cell r="V43">
            <v>0</v>
          </cell>
          <cell r="W43">
            <v>1.44816196409524e-5</v>
          </cell>
          <cell r="X43">
            <v>944.184590072498</v>
          </cell>
          <cell r="Y43">
            <v>180.823704120142</v>
          </cell>
          <cell r="Z43">
            <v>763.360885952356</v>
          </cell>
          <cell r="AA43">
            <v>944</v>
          </cell>
          <cell r="AB43">
            <v>181</v>
          </cell>
          <cell r="AC43">
            <v>763</v>
          </cell>
          <cell r="AD43">
            <v>944</v>
          </cell>
          <cell r="AE43">
            <v>181</v>
          </cell>
          <cell r="AF43">
            <v>763</v>
          </cell>
        </row>
        <row r="44">
          <cell r="A44" t="str">
            <v>韶关市合计</v>
          </cell>
        </row>
        <row r="45">
          <cell r="A45" t="str">
            <v>韶关市本级</v>
          </cell>
        </row>
        <row r="45">
          <cell r="J45">
            <v>0</v>
          </cell>
          <cell r="K45">
            <v>950</v>
          </cell>
          <cell r="L45">
            <v>61</v>
          </cell>
          <cell r="M45">
            <v>1560</v>
          </cell>
          <cell r="N45">
            <v>1585</v>
          </cell>
          <cell r="O45">
            <v>1025.5</v>
          </cell>
          <cell r="P45">
            <v>1646</v>
          </cell>
          <cell r="Q45">
            <v>0.00103985171689247</v>
          </cell>
          <cell r="R45">
            <v>140.104166666667</v>
          </cell>
          <cell r="S45">
            <v>0.00269910489095392</v>
          </cell>
          <cell r="T45">
            <v>20.9311332963579</v>
          </cell>
          <cell r="U45">
            <v>0.0100793748876261</v>
          </cell>
          <cell r="V45">
            <v>0</v>
          </cell>
          <cell r="W45">
            <v>7.41130071123307e-6</v>
          </cell>
          <cell r="X45">
            <v>483.208100850202</v>
          </cell>
          <cell r="Y45">
            <v>92.5406743292472</v>
          </cell>
          <cell r="Z45">
            <v>390.667426520955</v>
          </cell>
          <cell r="AA45">
            <v>484</v>
          </cell>
          <cell r="AB45">
            <v>93</v>
          </cell>
          <cell r="AC45">
            <v>391</v>
          </cell>
          <cell r="AD45">
            <v>484</v>
          </cell>
          <cell r="AE45">
            <v>93</v>
          </cell>
          <cell r="AF45">
            <v>391</v>
          </cell>
        </row>
        <row r="46">
          <cell r="A46" t="str">
            <v>乐昌市</v>
          </cell>
          <cell r="B46">
            <v>1304</v>
          </cell>
          <cell r="C46">
            <v>638</v>
          </cell>
          <cell r="D46">
            <v>5824</v>
          </cell>
          <cell r="E46">
            <v>440</v>
          </cell>
          <cell r="F46">
            <v>55</v>
          </cell>
          <cell r="G46">
            <v>12252</v>
          </cell>
          <cell r="H46">
            <v>908</v>
          </cell>
          <cell r="I46">
            <v>8448</v>
          </cell>
          <cell r="J46">
            <v>54</v>
          </cell>
          <cell r="K46">
            <v>950</v>
          </cell>
          <cell r="L46">
            <v>22</v>
          </cell>
          <cell r="M46">
            <v>1560</v>
          </cell>
          <cell r="N46">
            <v>115</v>
          </cell>
          <cell r="O46">
            <v>1025.5</v>
          </cell>
          <cell r="P46">
            <v>8282</v>
          </cell>
          <cell r="Q46">
            <v>0.00523210930698874</v>
          </cell>
          <cell r="R46">
            <v>505.354589269903</v>
          </cell>
          <cell r="S46">
            <v>0.00973564938157491</v>
          </cell>
          <cell r="T46">
            <v>14.6663630631262</v>
          </cell>
          <cell r="U46">
            <v>0.0101167001051892</v>
          </cell>
          <cell r="V46">
            <v>0</v>
          </cell>
          <cell r="W46">
            <v>5.21342011613915e-5</v>
          </cell>
          <cell r="X46">
            <v>3399.08867742422</v>
          </cell>
          <cell r="Y46">
            <v>650.969960479326</v>
          </cell>
          <cell r="Z46">
            <v>2748.11871694489</v>
          </cell>
          <cell r="AA46">
            <v>3399</v>
          </cell>
          <cell r="AB46">
            <v>651</v>
          </cell>
          <cell r="AC46">
            <v>2748</v>
          </cell>
          <cell r="AD46">
            <v>3399</v>
          </cell>
          <cell r="AE46">
            <v>651</v>
          </cell>
          <cell r="AF46">
            <v>2748</v>
          </cell>
        </row>
        <row r="47">
          <cell r="A47" t="str">
            <v>始兴县</v>
          </cell>
          <cell r="B47">
            <v>405</v>
          </cell>
          <cell r="C47">
            <v>638</v>
          </cell>
          <cell r="D47">
            <v>4040</v>
          </cell>
          <cell r="E47">
            <v>440</v>
          </cell>
          <cell r="F47">
            <v>14</v>
          </cell>
          <cell r="G47">
            <v>12252</v>
          </cell>
          <cell r="H47">
            <v>390</v>
          </cell>
          <cell r="I47">
            <v>8736</v>
          </cell>
          <cell r="J47">
            <v>30</v>
          </cell>
          <cell r="K47">
            <v>950</v>
          </cell>
          <cell r="L47">
            <v>2</v>
          </cell>
          <cell r="M47">
            <v>1560</v>
          </cell>
          <cell r="N47">
            <v>0</v>
          </cell>
          <cell r="O47">
            <v>1025.5</v>
          </cell>
          <cell r="P47">
            <v>4881</v>
          </cell>
          <cell r="Q47">
            <v>0.0030835457048312</v>
          </cell>
          <cell r="R47">
            <v>484.700676090965</v>
          </cell>
          <cell r="S47">
            <v>0.00933775202131124</v>
          </cell>
          <cell r="T47">
            <v>20.3616648706897</v>
          </cell>
          <cell r="U47">
            <v>0.0100827677547373</v>
          </cell>
          <cell r="V47">
            <v>0</v>
          </cell>
          <cell r="W47">
            <v>3.01717591769957e-5</v>
          </cell>
          <cell r="X47">
            <v>1967.16325774347</v>
          </cell>
          <cell r="Y47">
            <v>376.737505159778</v>
          </cell>
          <cell r="Z47">
            <v>1590.4257525837</v>
          </cell>
          <cell r="AA47">
            <v>1967</v>
          </cell>
          <cell r="AB47">
            <v>377</v>
          </cell>
          <cell r="AC47">
            <v>1590</v>
          </cell>
          <cell r="AD47">
            <v>1967</v>
          </cell>
          <cell r="AE47">
            <v>377</v>
          </cell>
          <cell r="AF47">
            <v>1590</v>
          </cell>
        </row>
        <row r="48">
          <cell r="A48" t="str">
            <v>新丰县</v>
          </cell>
          <cell r="B48">
            <v>434</v>
          </cell>
          <cell r="C48">
            <v>638</v>
          </cell>
          <cell r="D48">
            <v>4845</v>
          </cell>
          <cell r="E48">
            <v>440</v>
          </cell>
          <cell r="F48">
            <v>2</v>
          </cell>
          <cell r="G48">
            <v>12252</v>
          </cell>
          <cell r="H48">
            <v>904</v>
          </cell>
          <cell r="I48">
            <v>8448</v>
          </cell>
          <cell r="J48">
            <v>140</v>
          </cell>
          <cell r="K48">
            <v>950</v>
          </cell>
          <cell r="L48">
            <v>4</v>
          </cell>
          <cell r="M48">
            <v>1560</v>
          </cell>
          <cell r="N48">
            <v>287</v>
          </cell>
          <cell r="O48">
            <v>1025.5</v>
          </cell>
          <cell r="P48">
            <v>6616</v>
          </cell>
          <cell r="Q48">
            <v>0.00417962269681689</v>
          </cell>
          <cell r="R48">
            <v>485.325958534865</v>
          </cell>
          <cell r="S48">
            <v>0.0093497980792031</v>
          </cell>
          <cell r="T48">
            <v>13.8374426960724</v>
          </cell>
          <cell r="U48">
            <v>0.0101216387752267</v>
          </cell>
          <cell r="V48">
            <v>0</v>
          </cell>
          <cell r="W48">
            <v>4.10142299973486e-5</v>
          </cell>
          <cell r="X48">
            <v>2674.0796193594</v>
          </cell>
          <cell r="Y48">
            <v>512.12123875864</v>
          </cell>
          <cell r="Z48">
            <v>2161.95838060076</v>
          </cell>
          <cell r="AA48">
            <v>2674</v>
          </cell>
          <cell r="AB48">
            <v>512</v>
          </cell>
          <cell r="AC48">
            <v>2162</v>
          </cell>
          <cell r="AD48">
            <v>2674</v>
          </cell>
          <cell r="AE48">
            <v>512</v>
          </cell>
          <cell r="AF48">
            <v>2162</v>
          </cell>
        </row>
        <row r="49">
          <cell r="A49" t="str">
            <v>曲江区</v>
          </cell>
          <cell r="B49">
            <v>724</v>
          </cell>
          <cell r="C49">
            <v>638</v>
          </cell>
          <cell r="D49">
            <v>2527</v>
          </cell>
          <cell r="E49">
            <v>440</v>
          </cell>
          <cell r="F49">
            <v>29</v>
          </cell>
          <cell r="G49">
            <v>12252</v>
          </cell>
          <cell r="H49">
            <v>567</v>
          </cell>
          <cell r="I49">
            <v>8448</v>
          </cell>
          <cell r="J49">
            <v>25</v>
          </cell>
          <cell r="K49">
            <v>950</v>
          </cell>
          <cell r="L49">
            <v>5</v>
          </cell>
          <cell r="M49">
            <v>1560</v>
          </cell>
          <cell r="N49">
            <v>82</v>
          </cell>
          <cell r="O49">
            <v>1025.5</v>
          </cell>
          <cell r="P49">
            <v>3959</v>
          </cell>
          <cell r="Q49">
            <v>0.00250107712465207</v>
          </cell>
          <cell r="R49">
            <v>515.566199376947</v>
          </cell>
          <cell r="S49">
            <v>0.00993237591327053</v>
          </cell>
          <cell r="T49">
            <v>10.3807281289621</v>
          </cell>
          <cell r="U49">
            <v>0.0101422337241981</v>
          </cell>
          <cell r="V49">
            <v>0</v>
          </cell>
          <cell r="W49">
            <v>2.51565605323304e-5</v>
          </cell>
          <cell r="X49">
            <v>1640.17819710463</v>
          </cell>
          <cell r="Y49">
            <v>314.115587286573</v>
          </cell>
          <cell r="Z49">
            <v>1326.06260981805</v>
          </cell>
          <cell r="AA49">
            <v>1640</v>
          </cell>
          <cell r="AB49">
            <v>314</v>
          </cell>
          <cell r="AC49">
            <v>1326</v>
          </cell>
          <cell r="AD49">
            <v>1640</v>
          </cell>
          <cell r="AE49">
            <v>314</v>
          </cell>
          <cell r="AF49">
            <v>1326</v>
          </cell>
        </row>
        <row r="50">
          <cell r="A50" t="str">
            <v>浈江区</v>
          </cell>
          <cell r="B50">
            <v>840</v>
          </cell>
          <cell r="C50">
            <v>638</v>
          </cell>
          <cell r="D50">
            <v>537</v>
          </cell>
          <cell r="E50">
            <v>440</v>
          </cell>
          <cell r="F50">
            <v>64</v>
          </cell>
          <cell r="G50">
            <v>12252</v>
          </cell>
          <cell r="H50">
            <v>115</v>
          </cell>
          <cell r="I50">
            <v>9756</v>
          </cell>
          <cell r="J50">
            <v>16</v>
          </cell>
          <cell r="K50">
            <v>950</v>
          </cell>
          <cell r="L50">
            <v>5</v>
          </cell>
          <cell r="M50">
            <v>1560</v>
          </cell>
          <cell r="N50">
            <v>9</v>
          </cell>
          <cell r="O50">
            <v>1025.5</v>
          </cell>
          <cell r="P50">
            <v>1586</v>
          </cell>
          <cell r="Q50">
            <v>0.00100194703705435</v>
          </cell>
          <cell r="R50">
            <v>602.02277742749</v>
          </cell>
          <cell r="S50">
            <v>0.0115979607293635</v>
          </cell>
          <cell r="T50">
            <v>11.1658851113716</v>
          </cell>
          <cell r="U50">
            <v>0.0101375557944259</v>
          </cell>
          <cell r="V50">
            <v>0</v>
          </cell>
          <cell r="W50">
            <v>1.07425933501823e-5</v>
          </cell>
          <cell r="X50">
            <v>700.404467879698</v>
          </cell>
          <cell r="Y50">
            <v>134.136620737031</v>
          </cell>
          <cell r="Z50">
            <v>566.267847142666</v>
          </cell>
          <cell r="AA50">
            <v>700</v>
          </cell>
          <cell r="AB50">
            <v>134</v>
          </cell>
          <cell r="AC50">
            <v>566</v>
          </cell>
          <cell r="AD50">
            <v>700</v>
          </cell>
          <cell r="AE50">
            <v>134</v>
          </cell>
          <cell r="AF50">
            <v>566</v>
          </cell>
        </row>
        <row r="51">
          <cell r="A51" t="str">
            <v>武江区</v>
          </cell>
          <cell r="B51">
            <v>496</v>
          </cell>
          <cell r="C51">
            <v>643</v>
          </cell>
          <cell r="D51">
            <v>989</v>
          </cell>
          <cell r="E51">
            <v>440</v>
          </cell>
          <cell r="F51">
            <v>50</v>
          </cell>
          <cell r="G51">
            <v>12348</v>
          </cell>
          <cell r="H51">
            <v>80</v>
          </cell>
          <cell r="I51">
            <v>8448</v>
          </cell>
          <cell r="J51">
            <v>18</v>
          </cell>
          <cell r="K51">
            <v>950</v>
          </cell>
          <cell r="L51">
            <v>0</v>
          </cell>
          <cell r="M51">
            <v>1560</v>
          </cell>
          <cell r="N51">
            <v>0</v>
          </cell>
          <cell r="O51">
            <v>1025.5</v>
          </cell>
          <cell r="P51">
            <v>1633</v>
          </cell>
          <cell r="Q51">
            <v>0.00103163903626088</v>
          </cell>
          <cell r="R51">
            <v>538.247397428046</v>
          </cell>
          <cell r="S51">
            <v>0.0103693288893948</v>
          </cell>
          <cell r="T51">
            <v>17.7843617732234</v>
          </cell>
          <cell r="U51">
            <v>0.0100981232099667</v>
          </cell>
          <cell r="V51">
            <v>0</v>
          </cell>
          <cell r="W51">
            <v>1.05295326426752e-5</v>
          </cell>
          <cell r="X51">
            <v>686.513160017327</v>
          </cell>
          <cell r="Y51">
            <v>131.476253506769</v>
          </cell>
          <cell r="Z51">
            <v>555.036906510558</v>
          </cell>
          <cell r="AA51">
            <v>686</v>
          </cell>
          <cell r="AB51">
            <v>131</v>
          </cell>
          <cell r="AC51">
            <v>555</v>
          </cell>
          <cell r="AD51">
            <v>686</v>
          </cell>
          <cell r="AE51">
            <v>131</v>
          </cell>
          <cell r="AF51">
            <v>555</v>
          </cell>
        </row>
        <row r="52">
          <cell r="A52" t="str">
            <v>翁源县</v>
          </cell>
          <cell r="B52">
            <v>510</v>
          </cell>
          <cell r="C52">
            <v>638</v>
          </cell>
          <cell r="D52">
            <v>5959</v>
          </cell>
          <cell r="E52">
            <v>440</v>
          </cell>
          <cell r="F52">
            <v>22</v>
          </cell>
          <cell r="G52">
            <v>12252</v>
          </cell>
          <cell r="H52">
            <v>1571</v>
          </cell>
          <cell r="I52">
            <v>8448</v>
          </cell>
          <cell r="J52">
            <v>54</v>
          </cell>
          <cell r="K52">
            <v>950</v>
          </cell>
          <cell r="L52">
            <v>0</v>
          </cell>
          <cell r="M52">
            <v>1560</v>
          </cell>
          <cell r="N52">
            <v>437</v>
          </cell>
          <cell r="O52">
            <v>1025.5</v>
          </cell>
          <cell r="P52">
            <v>8553</v>
          </cell>
          <cell r="Q52">
            <v>0.00540331211092426</v>
          </cell>
          <cell r="R52">
            <v>486.897146225496</v>
          </cell>
          <cell r="S52">
            <v>0.00938006698898134</v>
          </cell>
          <cell r="T52">
            <v>16.5205608356074</v>
          </cell>
          <cell r="U52">
            <v>0.0101056528787649</v>
          </cell>
          <cell r="V52">
            <v>0</v>
          </cell>
          <cell r="W52">
            <v>5.30357697783136e-5</v>
          </cell>
          <cell r="X52">
            <v>3457.8698922397</v>
          </cell>
          <cell r="Y52">
            <v>662.22733229769</v>
          </cell>
          <cell r="Z52">
            <v>2795.64255994201</v>
          </cell>
          <cell r="AA52">
            <v>3458</v>
          </cell>
          <cell r="AB52">
            <v>662</v>
          </cell>
          <cell r="AC52">
            <v>2796</v>
          </cell>
          <cell r="AD52">
            <v>3458</v>
          </cell>
          <cell r="AE52">
            <v>662</v>
          </cell>
          <cell r="AF52">
            <v>2796</v>
          </cell>
        </row>
        <row r="53">
          <cell r="A53" t="str">
            <v>南雄市</v>
          </cell>
          <cell r="B53">
            <v>880</v>
          </cell>
          <cell r="C53">
            <v>638</v>
          </cell>
          <cell r="D53">
            <v>9667</v>
          </cell>
          <cell r="E53">
            <v>440</v>
          </cell>
          <cell r="F53">
            <v>110</v>
          </cell>
          <cell r="G53">
            <v>12252</v>
          </cell>
          <cell r="H53">
            <v>1181</v>
          </cell>
          <cell r="I53">
            <v>9720</v>
          </cell>
          <cell r="J53">
            <v>179</v>
          </cell>
          <cell r="K53">
            <v>950</v>
          </cell>
          <cell r="L53">
            <v>7</v>
          </cell>
          <cell r="M53">
            <v>1560</v>
          </cell>
          <cell r="N53">
            <v>129</v>
          </cell>
          <cell r="O53">
            <v>1025.5</v>
          </cell>
          <cell r="P53">
            <v>12153</v>
          </cell>
          <cell r="Q53">
            <v>0.00767759290121156</v>
          </cell>
          <cell r="R53">
            <v>499.945209001893</v>
          </cell>
          <cell r="S53">
            <v>0.00963143774329328</v>
          </cell>
          <cell r="T53">
            <v>15.8013672325063</v>
          </cell>
          <cell r="U53">
            <v>0.010109937801708</v>
          </cell>
          <cell r="V53">
            <v>1</v>
          </cell>
          <cell r="W53">
            <v>8.37655447611379e-5</v>
          </cell>
          <cell r="X53">
            <v>5461.41512506213</v>
          </cell>
          <cell r="Y53">
            <v>1045.93246176119</v>
          </cell>
          <cell r="Z53">
            <v>4415.48266330095</v>
          </cell>
          <cell r="AA53">
            <v>5461</v>
          </cell>
          <cell r="AB53">
            <v>1046</v>
          </cell>
          <cell r="AC53">
            <v>4415</v>
          </cell>
          <cell r="AD53">
            <v>5462</v>
          </cell>
          <cell r="AE53">
            <v>1046</v>
          </cell>
          <cell r="AF53">
            <v>4416</v>
          </cell>
        </row>
        <row r="54">
          <cell r="A54" t="str">
            <v>仁化县</v>
          </cell>
          <cell r="B54">
            <v>381</v>
          </cell>
          <cell r="C54">
            <v>638</v>
          </cell>
          <cell r="D54">
            <v>3245</v>
          </cell>
          <cell r="E54">
            <v>440</v>
          </cell>
          <cell r="F54">
            <v>52</v>
          </cell>
          <cell r="G54">
            <v>12252</v>
          </cell>
          <cell r="H54">
            <v>471</v>
          </cell>
          <cell r="I54">
            <v>9288</v>
          </cell>
          <cell r="J54">
            <v>5</v>
          </cell>
          <cell r="K54">
            <v>950</v>
          </cell>
          <cell r="L54">
            <v>0</v>
          </cell>
          <cell r="M54">
            <v>1560</v>
          </cell>
          <cell r="N54">
            <v>27</v>
          </cell>
          <cell r="O54">
            <v>1025.5</v>
          </cell>
          <cell r="P54">
            <v>4181</v>
          </cell>
          <cell r="Q54">
            <v>0.00264132444005312</v>
          </cell>
          <cell r="R54">
            <v>501.215349198756</v>
          </cell>
          <cell r="S54">
            <v>0.00965590697714347</v>
          </cell>
          <cell r="T54">
            <v>17.0169491525424</v>
          </cell>
          <cell r="U54">
            <v>0.0101026954196346</v>
          </cell>
          <cell r="V54">
            <v>0</v>
          </cell>
          <cell r="W54">
            <v>2.62124510292195e-5</v>
          </cell>
          <cell r="X54">
            <v>1709.02101722314</v>
          </cell>
          <cell r="Y54">
            <v>327.299888181539</v>
          </cell>
          <cell r="Z54">
            <v>1381.7211290416</v>
          </cell>
          <cell r="AA54">
            <v>1709</v>
          </cell>
          <cell r="AB54">
            <v>327</v>
          </cell>
          <cell r="AC54">
            <v>1382</v>
          </cell>
          <cell r="AD54">
            <v>1709</v>
          </cell>
          <cell r="AE54">
            <v>327</v>
          </cell>
          <cell r="AF54">
            <v>1382</v>
          </cell>
        </row>
        <row r="55">
          <cell r="A55" t="str">
            <v>乳源县</v>
          </cell>
          <cell r="B55">
            <v>270</v>
          </cell>
          <cell r="C55">
            <v>638</v>
          </cell>
          <cell r="D55">
            <v>3310</v>
          </cell>
          <cell r="E55">
            <v>440</v>
          </cell>
          <cell r="F55">
            <v>2</v>
          </cell>
          <cell r="G55">
            <v>12252</v>
          </cell>
          <cell r="H55">
            <v>484</v>
          </cell>
          <cell r="I55">
            <v>8448</v>
          </cell>
          <cell r="J55">
            <v>13</v>
          </cell>
          <cell r="K55">
            <v>950</v>
          </cell>
          <cell r="L55">
            <v>1</v>
          </cell>
          <cell r="M55">
            <v>1560</v>
          </cell>
          <cell r="N55">
            <v>32</v>
          </cell>
          <cell r="O55">
            <v>1025.5</v>
          </cell>
          <cell r="P55">
            <v>4112</v>
          </cell>
          <cell r="Q55">
            <v>0.00259773405823928</v>
          </cell>
          <cell r="R55">
            <v>483.483138780804</v>
          </cell>
          <cell r="S55">
            <v>0.00931429618136757</v>
          </cell>
          <cell r="T55">
            <v>22.3497490164157</v>
          </cell>
          <cell r="U55">
            <v>0.0100709228393597</v>
          </cell>
          <cell r="V55">
            <v>1</v>
          </cell>
          <cell r="W55">
            <v>2.79129106543862e-5</v>
          </cell>
          <cell r="X55">
            <v>1819.88898737632</v>
          </cell>
          <cell r="Y55">
            <v>348.532555227969</v>
          </cell>
          <cell r="Z55">
            <v>1471.35643214835</v>
          </cell>
          <cell r="AA55">
            <v>1820</v>
          </cell>
          <cell r="AB55">
            <v>349</v>
          </cell>
          <cell r="AC55">
            <v>1471</v>
          </cell>
          <cell r="AD55">
            <v>1820</v>
          </cell>
          <cell r="AE55">
            <v>349</v>
          </cell>
          <cell r="AF55">
            <v>1471</v>
          </cell>
        </row>
        <row r="56">
          <cell r="A56" t="str">
            <v>河源市合计</v>
          </cell>
        </row>
        <row r="57">
          <cell r="A57" t="str">
            <v>河源市本级</v>
          </cell>
          <cell r="B57">
            <v>160</v>
          </cell>
          <cell r="C57">
            <v>638</v>
          </cell>
          <cell r="D57">
            <v>971</v>
          </cell>
          <cell r="E57">
            <v>440</v>
          </cell>
          <cell r="F57">
            <v>11</v>
          </cell>
          <cell r="G57">
            <v>12310</v>
          </cell>
          <cell r="H57">
            <v>296</v>
          </cell>
          <cell r="I57">
            <v>9140</v>
          </cell>
          <cell r="J57">
            <v>39</v>
          </cell>
          <cell r="K57">
            <v>950</v>
          </cell>
          <cell r="L57">
            <v>0</v>
          </cell>
          <cell r="M57">
            <v>1560</v>
          </cell>
          <cell r="N57">
            <v>2066</v>
          </cell>
        </row>
        <row r="57">
          <cell r="P57">
            <v>3543</v>
          </cell>
          <cell r="Q57">
            <v>0.00223827134444109</v>
          </cell>
          <cell r="R57">
            <v>226.674428450466</v>
          </cell>
          <cell r="S57">
            <v>0.00436687982264269</v>
          </cell>
          <cell r="T57">
            <v>24.1869887912754</v>
          </cell>
          <cell r="U57">
            <v>0.0100599766479178</v>
          </cell>
          <cell r="V57">
            <v>0</v>
          </cell>
          <cell r="W57">
            <v>1.74198792627243e-5</v>
          </cell>
          <cell r="X57">
            <v>1135.75566604966</v>
          </cell>
          <cell r="Y57">
            <v>217.512071971826</v>
          </cell>
          <cell r="Z57">
            <v>918.243594077831</v>
          </cell>
          <cell r="AA57">
            <v>1136</v>
          </cell>
          <cell r="AB57">
            <v>218</v>
          </cell>
          <cell r="AC57">
            <v>918</v>
          </cell>
          <cell r="AD57">
            <v>1136</v>
          </cell>
          <cell r="AE57">
            <v>218</v>
          </cell>
          <cell r="AF57">
            <v>918</v>
          </cell>
        </row>
        <row r="58">
          <cell r="A58" t="str">
            <v>源城区</v>
          </cell>
          <cell r="B58">
            <v>2321</v>
          </cell>
          <cell r="C58">
            <v>638</v>
          </cell>
          <cell r="D58">
            <v>2216</v>
          </cell>
          <cell r="E58">
            <v>440</v>
          </cell>
          <cell r="F58">
            <v>106</v>
          </cell>
          <cell r="G58">
            <v>12600</v>
          </cell>
          <cell r="H58">
            <v>336</v>
          </cell>
          <cell r="I58">
            <v>12600</v>
          </cell>
          <cell r="J58">
            <v>65</v>
          </cell>
          <cell r="K58">
            <v>950</v>
          </cell>
          <cell r="L58">
            <v>30</v>
          </cell>
          <cell r="M58">
            <v>1560</v>
          </cell>
          <cell r="N58">
            <v>803</v>
          </cell>
        </row>
        <row r="58">
          <cell r="P58">
            <v>5877</v>
          </cell>
          <cell r="Q58">
            <v>0.00371276339014403</v>
          </cell>
          <cell r="R58">
            <v>515.311893823379</v>
          </cell>
          <cell r="S58">
            <v>0.00992747672019324</v>
          </cell>
          <cell r="T58">
            <v>20.4410309815152</v>
          </cell>
          <cell r="U58">
            <v>0.0100822948950404</v>
          </cell>
          <cell r="V58">
            <v>0</v>
          </cell>
          <cell r="W58">
            <v>3.72032540742614e-5</v>
          </cell>
          <cell r="X58">
            <v>2425.60846565359</v>
          </cell>
          <cell r="Y58">
            <v>464.535761456326</v>
          </cell>
          <cell r="Z58">
            <v>1961.07270419726</v>
          </cell>
          <cell r="AA58">
            <v>2426</v>
          </cell>
          <cell r="AB58">
            <v>465</v>
          </cell>
          <cell r="AC58">
            <v>1961</v>
          </cell>
          <cell r="AD58">
            <v>2426</v>
          </cell>
          <cell r="AE58">
            <v>465</v>
          </cell>
          <cell r="AF58">
            <v>1961</v>
          </cell>
        </row>
        <row r="59">
          <cell r="A59" t="str">
            <v>东源县</v>
          </cell>
          <cell r="B59">
            <v>673</v>
          </cell>
          <cell r="C59">
            <v>638</v>
          </cell>
          <cell r="D59">
            <v>12191</v>
          </cell>
          <cell r="E59">
            <v>440</v>
          </cell>
          <cell r="F59">
            <v>58</v>
          </cell>
          <cell r="G59">
            <v>12252</v>
          </cell>
          <cell r="H59">
            <v>2453</v>
          </cell>
          <cell r="I59">
            <v>8448</v>
          </cell>
          <cell r="J59">
            <v>47</v>
          </cell>
          <cell r="K59">
            <v>950</v>
          </cell>
          <cell r="L59">
            <v>0</v>
          </cell>
          <cell r="M59">
            <v>1560</v>
          </cell>
          <cell r="N59">
            <v>737</v>
          </cell>
        </row>
        <row r="59">
          <cell r="P59">
            <v>16159</v>
          </cell>
          <cell r="Q59">
            <v>0.0102083620250702</v>
          </cell>
          <cell r="R59">
            <v>471.823380159663</v>
          </cell>
          <cell r="S59">
            <v>0.00908967108797875</v>
          </cell>
          <cell r="T59">
            <v>20.6347858472998</v>
          </cell>
          <cell r="U59">
            <v>0.0100811405123176</v>
          </cell>
          <cell r="V59">
            <v>0</v>
          </cell>
          <cell r="W59">
            <v>9.8863420447164e-5</v>
          </cell>
          <cell r="X59">
            <v>6445.77888540176</v>
          </cell>
          <cell r="Y59">
            <v>1234.45100275175</v>
          </cell>
          <cell r="Z59">
            <v>5211.32788265001</v>
          </cell>
          <cell r="AA59">
            <v>6445</v>
          </cell>
          <cell r="AB59">
            <v>1234</v>
          </cell>
          <cell r="AC59">
            <v>5211</v>
          </cell>
          <cell r="AD59">
            <v>6445</v>
          </cell>
          <cell r="AE59">
            <v>1234</v>
          </cell>
          <cell r="AF59">
            <v>5211</v>
          </cell>
        </row>
        <row r="60">
          <cell r="A60" t="str">
            <v>和平县</v>
          </cell>
          <cell r="B60">
            <v>670</v>
          </cell>
          <cell r="C60">
            <v>638</v>
          </cell>
          <cell r="D60">
            <v>11850</v>
          </cell>
          <cell r="E60">
            <v>440</v>
          </cell>
          <cell r="F60">
            <v>8</v>
          </cell>
          <cell r="G60">
            <v>12252</v>
          </cell>
          <cell r="H60">
            <v>2284</v>
          </cell>
          <cell r="I60">
            <v>8448</v>
          </cell>
          <cell r="J60">
            <v>238</v>
          </cell>
          <cell r="K60">
            <v>950</v>
          </cell>
          <cell r="L60">
            <v>2</v>
          </cell>
          <cell r="M60">
            <v>1560</v>
          </cell>
          <cell r="N60">
            <v>119</v>
          </cell>
        </row>
        <row r="60">
          <cell r="P60">
            <v>15171</v>
          </cell>
          <cell r="Q60">
            <v>0.00958419829706908</v>
          </cell>
          <cell r="R60">
            <v>493.49311185815</v>
          </cell>
          <cell r="S60">
            <v>0.00950713817839157</v>
          </cell>
          <cell r="T60">
            <v>16.1906999579184</v>
          </cell>
          <cell r="U60">
            <v>0.0101076181749477</v>
          </cell>
          <cell r="V60">
            <v>1</v>
          </cell>
          <cell r="W60">
            <v>0.00010402850607115</v>
          </cell>
          <cell r="X60">
            <v>6782.53640103086</v>
          </cell>
          <cell r="Y60">
            <v>1298.94447363299</v>
          </cell>
          <cell r="Z60">
            <v>5483.59192739787</v>
          </cell>
          <cell r="AA60">
            <v>6783</v>
          </cell>
          <cell r="AB60">
            <v>1299</v>
          </cell>
          <cell r="AC60">
            <v>5484</v>
          </cell>
          <cell r="AD60">
            <v>6783</v>
          </cell>
          <cell r="AE60">
            <v>1299</v>
          </cell>
          <cell r="AF60">
            <v>5484</v>
          </cell>
        </row>
        <row r="61">
          <cell r="A61" t="str">
            <v>连平县</v>
          </cell>
          <cell r="B61">
            <v>673</v>
          </cell>
          <cell r="C61">
            <v>638</v>
          </cell>
          <cell r="D61">
            <v>8150</v>
          </cell>
          <cell r="E61">
            <v>440</v>
          </cell>
          <cell r="F61">
            <v>18</v>
          </cell>
          <cell r="G61">
            <v>12252</v>
          </cell>
          <cell r="H61">
            <v>1660</v>
          </cell>
          <cell r="I61">
            <v>8448</v>
          </cell>
          <cell r="J61">
            <v>205</v>
          </cell>
          <cell r="K61">
            <v>950</v>
          </cell>
          <cell r="L61">
            <v>7</v>
          </cell>
          <cell r="M61">
            <v>1560</v>
          </cell>
          <cell r="N61">
            <v>255</v>
          </cell>
        </row>
        <row r="61">
          <cell r="P61">
            <v>10968</v>
          </cell>
          <cell r="Q61">
            <v>0.00692897547440866</v>
          </cell>
          <cell r="R61">
            <v>493.07640408461</v>
          </cell>
          <cell r="S61">
            <v>0.00949911030872557</v>
          </cell>
          <cell r="T61">
            <v>16.50545294635</v>
          </cell>
          <cell r="U61">
            <v>0.0101057428908854</v>
          </cell>
          <cell r="V61">
            <v>1</v>
          </cell>
          <cell r="W61">
            <v>7.51752185009316e-5</v>
          </cell>
          <cell r="X61">
            <v>4901.33594333544</v>
          </cell>
          <cell r="Y61">
            <v>938.669969548066</v>
          </cell>
          <cell r="Z61">
            <v>3962.66597378737</v>
          </cell>
          <cell r="AA61">
            <v>4902</v>
          </cell>
          <cell r="AB61">
            <v>939</v>
          </cell>
          <cell r="AC61">
            <v>3963</v>
          </cell>
          <cell r="AD61">
            <v>4902</v>
          </cell>
          <cell r="AE61">
            <v>939</v>
          </cell>
          <cell r="AF61">
            <v>3963</v>
          </cell>
        </row>
        <row r="62">
          <cell r="A62" t="str">
            <v>龙川县</v>
          </cell>
          <cell r="B62">
            <v>1583</v>
          </cell>
          <cell r="C62">
            <v>638</v>
          </cell>
          <cell r="D62">
            <v>20313</v>
          </cell>
          <cell r="E62">
            <v>440</v>
          </cell>
          <cell r="F62">
            <v>40</v>
          </cell>
          <cell r="G62">
            <v>12252</v>
          </cell>
          <cell r="H62">
            <v>4048</v>
          </cell>
          <cell r="I62">
            <v>8448</v>
          </cell>
          <cell r="J62">
            <v>394</v>
          </cell>
          <cell r="K62">
            <v>950</v>
          </cell>
          <cell r="L62">
            <v>14</v>
          </cell>
          <cell r="M62">
            <v>1560</v>
          </cell>
          <cell r="N62">
            <v>553</v>
          </cell>
        </row>
        <row r="62">
          <cell r="P62">
            <v>26945</v>
          </cell>
          <cell r="Q62">
            <v>0.0170223599706365</v>
          </cell>
          <cell r="R62">
            <v>491.165188346632</v>
          </cell>
          <cell r="S62">
            <v>0.0094622907631776</v>
          </cell>
          <cell r="T62">
            <v>13.7616498740554</v>
          </cell>
          <cell r="U62">
            <v>0.0101220903454306</v>
          </cell>
          <cell r="V62">
            <v>1</v>
          </cell>
          <cell r="W62">
            <v>0.000184590259827809</v>
          </cell>
          <cell r="X62">
            <v>12035.0681158639</v>
          </cell>
          <cell r="Y62">
            <v>2304.87302899281</v>
          </cell>
          <cell r="Z62">
            <v>9730.19508687111</v>
          </cell>
          <cell r="AA62">
            <v>12035</v>
          </cell>
          <cell r="AB62">
            <v>2305</v>
          </cell>
          <cell r="AC62">
            <v>9730</v>
          </cell>
          <cell r="AD62">
            <v>12035</v>
          </cell>
          <cell r="AE62">
            <v>2305</v>
          </cell>
          <cell r="AF62">
            <v>9730</v>
          </cell>
        </row>
        <row r="63">
          <cell r="A63" t="str">
            <v>紫金县</v>
          </cell>
          <cell r="B63">
            <v>1281</v>
          </cell>
          <cell r="C63">
            <v>638</v>
          </cell>
          <cell r="D63">
            <v>13595</v>
          </cell>
          <cell r="E63">
            <v>440</v>
          </cell>
          <cell r="F63">
            <v>45</v>
          </cell>
          <cell r="G63">
            <v>12252</v>
          </cell>
          <cell r="H63">
            <v>2669</v>
          </cell>
          <cell r="I63">
            <v>8448</v>
          </cell>
          <cell r="J63">
            <v>267</v>
          </cell>
          <cell r="K63">
            <v>950</v>
          </cell>
          <cell r="L63">
            <v>15</v>
          </cell>
          <cell r="M63">
            <v>1560</v>
          </cell>
          <cell r="N63">
            <v>18</v>
          </cell>
        </row>
        <row r="63">
          <cell r="P63">
            <v>17890</v>
          </cell>
          <cell r="Q63">
            <v>0.0113019120384</v>
          </cell>
          <cell r="R63">
            <v>503.132979318055</v>
          </cell>
          <cell r="S63">
            <v>0.00969285009566151</v>
          </cell>
          <cell r="T63">
            <v>14.2794504530839</v>
          </cell>
          <cell r="U63">
            <v>0.0101190053130117</v>
          </cell>
          <cell r="V63">
            <v>1</v>
          </cell>
          <cell r="W63">
            <v>0.000123681316496409</v>
          </cell>
          <cell r="X63">
            <v>8063.87655601407</v>
          </cell>
          <cell r="Y63">
            <v>1544.33788028046</v>
          </cell>
          <cell r="Z63">
            <v>6519.53867573361</v>
          </cell>
          <cell r="AA63">
            <v>8064</v>
          </cell>
          <cell r="AB63">
            <v>1544</v>
          </cell>
          <cell r="AC63">
            <v>6520</v>
          </cell>
          <cell r="AD63">
            <v>8064</v>
          </cell>
          <cell r="AE63">
            <v>1544</v>
          </cell>
          <cell r="AF63">
            <v>6520</v>
          </cell>
        </row>
        <row r="64">
          <cell r="A64" t="str">
            <v>梅州市合计</v>
          </cell>
        </row>
        <row r="65">
          <cell r="A65" t="str">
            <v>梅州市本级</v>
          </cell>
        </row>
        <row r="65">
          <cell r="J65">
            <v>0</v>
          </cell>
          <cell r="K65">
            <v>950</v>
          </cell>
          <cell r="L65">
            <v>41</v>
          </cell>
          <cell r="M65">
            <v>1560</v>
          </cell>
          <cell r="N65">
            <v>636</v>
          </cell>
          <cell r="O65">
            <v>1025.5</v>
          </cell>
          <cell r="P65">
            <v>677</v>
          </cell>
          <cell r="Q65">
            <v>0.000427691137506807</v>
          </cell>
          <cell r="R65">
            <v>174.758493353028</v>
          </cell>
          <cell r="S65">
            <v>0.00336672002958438</v>
          </cell>
          <cell r="T65">
            <v>30.3884914463453</v>
          </cell>
          <cell r="U65">
            <v>0.0100230283757226</v>
          </cell>
          <cell r="V65">
            <v>0</v>
          </cell>
          <cell r="W65">
            <v>3.14802277201343e-6</v>
          </cell>
          <cell r="X65">
            <v>205.247386979217</v>
          </cell>
          <cell r="Y65">
            <v>39.3075603698557</v>
          </cell>
          <cell r="Z65">
            <v>165.939826609361</v>
          </cell>
          <cell r="AA65">
            <v>205</v>
          </cell>
          <cell r="AB65">
            <v>39</v>
          </cell>
          <cell r="AC65">
            <v>166</v>
          </cell>
          <cell r="AD65">
            <v>205</v>
          </cell>
          <cell r="AE65">
            <v>39</v>
          </cell>
          <cell r="AF65">
            <v>166</v>
          </cell>
        </row>
        <row r="66">
          <cell r="A66" t="str">
            <v>梅江区</v>
          </cell>
          <cell r="B66">
            <v>1118</v>
          </cell>
          <cell r="C66">
            <v>650</v>
          </cell>
          <cell r="D66">
            <v>1893</v>
          </cell>
          <cell r="E66">
            <v>650</v>
          </cell>
          <cell r="F66">
            <v>90</v>
          </cell>
          <cell r="G66">
            <v>13200</v>
          </cell>
          <cell r="H66">
            <v>492</v>
          </cell>
          <cell r="I66">
            <v>13200</v>
          </cell>
          <cell r="J66">
            <v>11</v>
          </cell>
          <cell r="K66">
            <v>950</v>
          </cell>
          <cell r="L66">
            <v>40</v>
          </cell>
          <cell r="M66">
            <v>1560</v>
          </cell>
          <cell r="N66">
            <v>0</v>
          </cell>
          <cell r="O66">
            <v>1025.5</v>
          </cell>
          <cell r="P66">
            <v>3644</v>
          </cell>
          <cell r="Q66">
            <v>0.00230207755550193</v>
          </cell>
          <cell r="R66">
            <v>732.766190998902</v>
          </cell>
          <cell r="S66">
            <v>0.0141167308375374</v>
          </cell>
          <cell r="T66">
            <v>16.3002107130975</v>
          </cell>
          <cell r="U66">
            <v>0.0101069657148238</v>
          </cell>
          <cell r="V66">
            <v>1</v>
          </cell>
          <cell r="W66">
            <v>2.96552685473623e-5</v>
          </cell>
          <cell r="X66">
            <v>1933.48867537579</v>
          </cell>
          <cell r="Y66">
            <v>370.28838198784</v>
          </cell>
          <cell r="Z66">
            <v>1563.20029338795</v>
          </cell>
          <cell r="AA66">
            <v>1933</v>
          </cell>
          <cell r="AB66">
            <v>370</v>
          </cell>
          <cell r="AC66">
            <v>1563</v>
          </cell>
          <cell r="AD66">
            <v>1933</v>
          </cell>
          <cell r="AE66">
            <v>370</v>
          </cell>
          <cell r="AF66">
            <v>1563</v>
          </cell>
        </row>
        <row r="67">
          <cell r="A67" t="str">
            <v>梅县区</v>
          </cell>
          <cell r="B67">
            <v>559</v>
          </cell>
          <cell r="C67">
            <v>640</v>
          </cell>
          <cell r="D67">
            <v>11496</v>
          </cell>
          <cell r="E67">
            <v>460</v>
          </cell>
          <cell r="F67">
            <v>24</v>
          </cell>
          <cell r="G67">
            <v>12288</v>
          </cell>
          <cell r="H67">
            <v>2078</v>
          </cell>
          <cell r="I67">
            <v>9840</v>
          </cell>
          <cell r="J67">
            <v>56</v>
          </cell>
          <cell r="K67">
            <v>950</v>
          </cell>
          <cell r="L67">
            <v>0</v>
          </cell>
          <cell r="M67">
            <v>1560</v>
          </cell>
          <cell r="N67">
            <v>0</v>
          </cell>
          <cell r="O67">
            <v>1025.5</v>
          </cell>
          <cell r="P67">
            <v>14213</v>
          </cell>
          <cell r="Q67">
            <v>0.00897898690898707</v>
          </cell>
          <cell r="R67">
            <v>522.595933300499</v>
          </cell>
          <cell r="S67">
            <v>0.0100678036429847</v>
          </cell>
          <cell r="T67">
            <v>20.7340090326646</v>
          </cell>
          <cell r="U67">
            <v>0.0100805493450692</v>
          </cell>
          <cell r="V67">
            <v>1</v>
          </cell>
          <cell r="W67">
            <v>9.95140775287004e-5</v>
          </cell>
          <cell r="X67">
            <v>6488.20096283783</v>
          </cell>
          <cell r="Y67">
            <v>1242.57538569458</v>
          </cell>
          <cell r="Z67">
            <v>5245.62557714326</v>
          </cell>
          <cell r="AA67">
            <v>6489</v>
          </cell>
          <cell r="AB67">
            <v>1243</v>
          </cell>
          <cell r="AC67">
            <v>5246</v>
          </cell>
          <cell r="AD67">
            <v>6489</v>
          </cell>
          <cell r="AE67">
            <v>1243</v>
          </cell>
          <cell r="AF67">
            <v>5246</v>
          </cell>
        </row>
        <row r="68">
          <cell r="A68" t="str">
            <v>平远县</v>
          </cell>
          <cell r="B68">
            <v>456</v>
          </cell>
          <cell r="C68">
            <v>638</v>
          </cell>
          <cell r="D68">
            <v>6251</v>
          </cell>
          <cell r="E68">
            <v>440</v>
          </cell>
          <cell r="F68">
            <v>18</v>
          </cell>
          <cell r="G68">
            <v>12252</v>
          </cell>
          <cell r="H68">
            <v>619</v>
          </cell>
          <cell r="I68">
            <v>9600</v>
          </cell>
          <cell r="J68">
            <v>100</v>
          </cell>
          <cell r="K68">
            <v>950</v>
          </cell>
          <cell r="L68">
            <v>3</v>
          </cell>
          <cell r="M68">
            <v>1560</v>
          </cell>
          <cell r="N68">
            <v>253</v>
          </cell>
          <cell r="O68">
            <v>1025.5</v>
          </cell>
          <cell r="P68">
            <v>7700</v>
          </cell>
          <cell r="Q68">
            <v>0.00486443391255896</v>
          </cell>
          <cell r="R68">
            <v>477.43466991342</v>
          </cell>
          <cell r="S68">
            <v>0.00919777250979412</v>
          </cell>
          <cell r="T68">
            <v>19.9241372471242</v>
          </cell>
          <cell r="U68">
            <v>0.01008537452452</v>
          </cell>
          <cell r="V68">
            <v>1</v>
          </cell>
          <cell r="W68">
            <v>5.20658218535597e-5</v>
          </cell>
          <cell r="X68">
            <v>3394.63042687385</v>
          </cell>
          <cell r="Y68">
            <v>650.116147160521</v>
          </cell>
          <cell r="Z68">
            <v>2744.51427971333</v>
          </cell>
          <cell r="AA68">
            <v>3395</v>
          </cell>
          <cell r="AB68">
            <v>650</v>
          </cell>
          <cell r="AC68">
            <v>2745</v>
          </cell>
          <cell r="AD68">
            <v>3395</v>
          </cell>
          <cell r="AE68">
            <v>650</v>
          </cell>
          <cell r="AF68">
            <v>2745</v>
          </cell>
        </row>
        <row r="69">
          <cell r="A69" t="str">
            <v>蕉岭县</v>
          </cell>
          <cell r="B69">
            <v>311</v>
          </cell>
          <cell r="C69">
            <v>638</v>
          </cell>
          <cell r="D69">
            <v>2726</v>
          </cell>
          <cell r="E69">
            <v>440</v>
          </cell>
          <cell r="F69">
            <v>18</v>
          </cell>
          <cell r="G69">
            <v>12252</v>
          </cell>
          <cell r="H69">
            <v>863</v>
          </cell>
          <cell r="I69">
            <v>8448</v>
          </cell>
          <cell r="J69">
            <v>10</v>
          </cell>
          <cell r="K69">
            <v>950</v>
          </cell>
          <cell r="L69">
            <v>4</v>
          </cell>
          <cell r="M69">
            <v>1560</v>
          </cell>
          <cell r="N69">
            <v>156</v>
          </cell>
          <cell r="O69">
            <v>1025.5</v>
          </cell>
          <cell r="P69">
            <v>4088</v>
          </cell>
          <cell r="Q69">
            <v>0.00258257218630403</v>
          </cell>
          <cell r="R69">
            <v>502.16719667319</v>
          </cell>
          <cell r="S69">
            <v>0.0096742443059668</v>
          </cell>
          <cell r="T69">
            <v>18.9093709629335</v>
          </cell>
          <cell r="U69">
            <v>0.0100914204561221</v>
          </cell>
          <cell r="V69">
            <v>1</v>
          </cell>
          <cell r="W69">
            <v>2.81939534595491e-5</v>
          </cell>
          <cell r="X69">
            <v>1838.21264815216</v>
          </cell>
          <cell r="Y69">
            <v>352.041776040685</v>
          </cell>
          <cell r="Z69">
            <v>1486.17087211147</v>
          </cell>
          <cell r="AA69">
            <v>1838</v>
          </cell>
          <cell r="AB69">
            <v>352</v>
          </cell>
          <cell r="AC69">
            <v>1486</v>
          </cell>
          <cell r="AD69">
            <v>1838</v>
          </cell>
          <cell r="AE69">
            <v>352</v>
          </cell>
          <cell r="AF69">
            <v>1486</v>
          </cell>
        </row>
        <row r="70">
          <cell r="A70" t="str">
            <v>兴宁市</v>
          </cell>
          <cell r="B70">
            <v>2567</v>
          </cell>
          <cell r="C70">
            <v>638</v>
          </cell>
          <cell r="D70">
            <v>27649</v>
          </cell>
          <cell r="E70">
            <v>440</v>
          </cell>
          <cell r="F70">
            <v>120</v>
          </cell>
          <cell r="G70">
            <v>12252</v>
          </cell>
          <cell r="H70">
            <v>3437</v>
          </cell>
          <cell r="I70">
            <v>9360</v>
          </cell>
          <cell r="J70">
            <v>99</v>
          </cell>
          <cell r="K70">
            <v>950</v>
          </cell>
          <cell r="L70">
            <v>14</v>
          </cell>
          <cell r="M70">
            <v>1560</v>
          </cell>
          <cell r="N70">
            <v>520</v>
          </cell>
          <cell r="O70">
            <v>1025.5</v>
          </cell>
          <cell r="P70">
            <v>34406</v>
          </cell>
          <cell r="Q70">
            <v>0.0217358069085069</v>
          </cell>
          <cell r="R70">
            <v>487.32820825825</v>
          </cell>
          <cell r="S70">
            <v>0.00938837139325847</v>
          </cell>
          <cell r="T70">
            <v>14.0189449983918</v>
          </cell>
          <cell r="U70">
            <v>0.0101205573927226</v>
          </cell>
          <cell r="V70">
            <v>1</v>
          </cell>
          <cell r="W70">
            <v>0.000234973881881745</v>
          </cell>
          <cell r="X70">
            <v>15320.0210917615</v>
          </cell>
          <cell r="Y70">
            <v>2933.98450910781</v>
          </cell>
          <cell r="Z70">
            <v>12386.0365826537</v>
          </cell>
          <cell r="AA70">
            <v>15320</v>
          </cell>
          <cell r="AB70">
            <v>2934</v>
          </cell>
          <cell r="AC70">
            <v>12386</v>
          </cell>
          <cell r="AD70">
            <v>15320</v>
          </cell>
          <cell r="AE70">
            <v>2934</v>
          </cell>
          <cell r="AF70">
            <v>12386</v>
          </cell>
        </row>
        <row r="71">
          <cell r="A71" t="str">
            <v>丰顺县</v>
          </cell>
          <cell r="B71">
            <v>1001</v>
          </cell>
          <cell r="C71">
            <v>640</v>
          </cell>
          <cell r="D71">
            <v>14526</v>
          </cell>
          <cell r="E71">
            <v>440</v>
          </cell>
          <cell r="F71">
            <v>9</v>
          </cell>
          <cell r="G71">
            <v>12300</v>
          </cell>
          <cell r="H71">
            <v>1839</v>
          </cell>
          <cell r="I71">
            <v>9360</v>
          </cell>
          <cell r="J71">
            <v>82</v>
          </cell>
          <cell r="K71">
            <v>950</v>
          </cell>
          <cell r="L71">
            <v>6</v>
          </cell>
          <cell r="M71">
            <v>1560</v>
          </cell>
          <cell r="N71">
            <v>234</v>
          </cell>
          <cell r="O71">
            <v>1025.5</v>
          </cell>
          <cell r="P71">
            <v>17697</v>
          </cell>
          <cell r="Q71">
            <v>0.011179985318254</v>
          </cell>
          <cell r="R71">
            <v>484.996454201277</v>
          </cell>
          <cell r="S71">
            <v>0.00934345018263773</v>
          </cell>
          <cell r="T71">
            <v>16.5113839414375</v>
          </cell>
          <cell r="U71">
            <v>0.0101057075542851</v>
          </cell>
          <cell r="V71">
            <v>1</v>
          </cell>
          <cell r="W71">
            <v>0.000120530136757774</v>
          </cell>
          <cell r="X71">
            <v>7858.42333851938</v>
          </cell>
          <cell r="Y71">
            <v>1504.9909006735</v>
          </cell>
          <cell r="Z71">
            <v>6353.43243784588</v>
          </cell>
          <cell r="AA71">
            <v>7858</v>
          </cell>
          <cell r="AB71">
            <v>1505</v>
          </cell>
          <cell r="AC71">
            <v>6353</v>
          </cell>
          <cell r="AD71">
            <v>7858</v>
          </cell>
          <cell r="AE71">
            <v>1505</v>
          </cell>
          <cell r="AF71">
            <v>6353</v>
          </cell>
        </row>
        <row r="72">
          <cell r="A72" t="str">
            <v>五华县</v>
          </cell>
          <cell r="B72">
            <v>416</v>
          </cell>
          <cell r="C72">
            <v>638</v>
          </cell>
          <cell r="D72">
            <v>38811</v>
          </cell>
          <cell r="E72">
            <v>440</v>
          </cell>
          <cell r="F72">
            <v>14</v>
          </cell>
          <cell r="G72">
            <v>12252</v>
          </cell>
          <cell r="H72">
            <v>4070</v>
          </cell>
          <cell r="I72">
            <v>9360</v>
          </cell>
          <cell r="J72">
            <v>499</v>
          </cell>
          <cell r="K72">
            <v>950</v>
          </cell>
          <cell r="L72">
            <v>20</v>
          </cell>
          <cell r="M72">
            <v>1560</v>
          </cell>
          <cell r="N72">
            <v>182</v>
          </cell>
          <cell r="O72">
            <v>1025.5</v>
          </cell>
          <cell r="P72">
            <v>44012</v>
          </cell>
          <cell r="Q72">
            <v>0.0278043461505902</v>
          </cell>
          <cell r="R72">
            <v>478.322853236996</v>
          </cell>
          <cell r="S72">
            <v>0.00921488334960541</v>
          </cell>
          <cell r="T72">
            <v>14.1998053299322</v>
          </cell>
          <cell r="U72">
            <v>0.0101194798350514</v>
          </cell>
          <cell r="V72">
            <v>1</v>
          </cell>
          <cell r="W72">
            <v>0.000298435318141959</v>
          </cell>
          <cell r="X72">
            <v>19457.6321923401</v>
          </cell>
          <cell r="Y72">
            <v>3726.39117755153</v>
          </cell>
          <cell r="Z72">
            <v>15731.2410147886</v>
          </cell>
          <cell r="AA72">
            <v>19457</v>
          </cell>
          <cell r="AB72">
            <v>3726</v>
          </cell>
          <cell r="AC72">
            <v>15731</v>
          </cell>
          <cell r="AD72">
            <v>19457</v>
          </cell>
          <cell r="AE72">
            <v>3726</v>
          </cell>
          <cell r="AF72">
            <v>15731</v>
          </cell>
        </row>
        <row r="73">
          <cell r="A73" t="str">
            <v>大埔县</v>
          </cell>
          <cell r="B73">
            <v>1252</v>
          </cell>
          <cell r="C73">
            <v>638</v>
          </cell>
          <cell r="D73">
            <v>15213</v>
          </cell>
          <cell r="E73">
            <v>440</v>
          </cell>
          <cell r="F73">
            <v>46</v>
          </cell>
          <cell r="G73">
            <v>12252</v>
          </cell>
          <cell r="H73">
            <v>2193</v>
          </cell>
          <cell r="I73">
            <v>9120</v>
          </cell>
          <cell r="J73">
            <v>41</v>
          </cell>
          <cell r="K73">
            <v>950</v>
          </cell>
          <cell r="L73">
            <v>9</v>
          </cell>
          <cell r="M73">
            <v>1560</v>
          </cell>
          <cell r="N73">
            <v>220</v>
          </cell>
          <cell r="O73">
            <v>1025.5</v>
          </cell>
          <cell r="P73">
            <v>18974</v>
          </cell>
          <cell r="Q73">
            <v>0.011986723254142</v>
          </cell>
          <cell r="R73">
            <v>488.981386810021</v>
          </cell>
          <cell r="S73">
            <v>0.00942021985587644</v>
          </cell>
          <cell r="T73">
            <v>17.1301085271318</v>
          </cell>
          <cell r="U73">
            <v>0.0101020212212014</v>
          </cell>
          <cell r="V73">
            <v>1</v>
          </cell>
          <cell r="W73">
            <v>0.000129603217671216</v>
          </cell>
          <cell r="X73">
            <v>8449.97755657981</v>
          </cell>
          <cell r="Y73">
            <v>1618.28127421091</v>
          </cell>
          <cell r="Z73">
            <v>6831.6962823689</v>
          </cell>
          <cell r="AA73">
            <v>8450</v>
          </cell>
          <cell r="AB73">
            <v>1618</v>
          </cell>
          <cell r="AC73">
            <v>6832</v>
          </cell>
          <cell r="AD73">
            <v>8450</v>
          </cell>
          <cell r="AE73">
            <v>1618</v>
          </cell>
          <cell r="AF73">
            <v>6832</v>
          </cell>
        </row>
        <row r="74">
          <cell r="A74" t="str">
            <v>惠州市合计</v>
          </cell>
        </row>
        <row r="75">
          <cell r="A75" t="str">
            <v>惠州市本级</v>
          </cell>
          <cell r="B75">
            <v>229</v>
          </cell>
          <cell r="C75">
            <v>800</v>
          </cell>
          <cell r="D75">
            <v>650</v>
          </cell>
          <cell r="E75">
            <v>800</v>
          </cell>
          <cell r="F75">
            <v>26</v>
          </cell>
          <cell r="G75">
            <v>19960</v>
          </cell>
          <cell r="H75">
            <v>175</v>
          </cell>
          <cell r="I75">
            <v>13720</v>
          </cell>
          <cell r="J75">
            <v>12</v>
          </cell>
          <cell r="K75">
            <v>1620</v>
          </cell>
          <cell r="L75">
            <v>66</v>
          </cell>
          <cell r="M75">
            <v>1620</v>
          </cell>
          <cell r="N75">
            <v>2664</v>
          </cell>
          <cell r="O75">
            <v>1025.5</v>
          </cell>
          <cell r="P75">
            <v>3822</v>
          </cell>
          <cell r="Q75">
            <v>0.00241452810568836</v>
          </cell>
          <cell r="R75">
            <v>340.28021978022</v>
          </cell>
          <cell r="S75">
            <v>0.00655549386827894</v>
          </cell>
          <cell r="T75">
            <v>46.5302459611545</v>
          </cell>
          <cell r="U75">
            <v>0.00992685653275237</v>
          </cell>
          <cell r="V75">
            <v>0</v>
          </cell>
          <cell r="W75">
            <v>2.07125741363309e-5</v>
          </cell>
          <cell r="X75">
            <v>1350.43550411683</v>
          </cell>
          <cell r="Y75">
            <v>258.626070153302</v>
          </cell>
          <cell r="Z75">
            <v>1091.80943396353</v>
          </cell>
          <cell r="AA75">
            <v>1351</v>
          </cell>
          <cell r="AB75">
            <v>259</v>
          </cell>
          <cell r="AC75">
            <v>1092</v>
          </cell>
          <cell r="AD75">
            <v>1351</v>
          </cell>
          <cell r="AE75">
            <v>259</v>
          </cell>
          <cell r="AF75">
            <v>1092</v>
          </cell>
        </row>
        <row r="76">
          <cell r="A76" t="str">
            <v>惠东县</v>
          </cell>
          <cell r="B76">
            <v>2204</v>
          </cell>
          <cell r="C76">
            <v>800</v>
          </cell>
          <cell r="D76">
            <v>18149</v>
          </cell>
          <cell r="E76">
            <v>800</v>
          </cell>
          <cell r="F76">
            <v>1</v>
          </cell>
          <cell r="G76">
            <v>21000</v>
          </cell>
          <cell r="H76">
            <v>2572</v>
          </cell>
          <cell r="I76">
            <v>15360</v>
          </cell>
          <cell r="J76">
            <v>72</v>
          </cell>
          <cell r="K76">
            <v>1620</v>
          </cell>
          <cell r="L76">
            <v>19</v>
          </cell>
          <cell r="M76">
            <v>1620</v>
          </cell>
          <cell r="N76">
            <v>970</v>
          </cell>
          <cell r="O76">
            <v>1025.5</v>
          </cell>
          <cell r="P76">
            <v>23987</v>
          </cell>
          <cell r="Q76">
            <v>0.0151536592546171</v>
          </cell>
          <cell r="R76">
            <v>825.723291088228</v>
          </cell>
          <cell r="S76">
            <v>0.0159075481234853</v>
          </cell>
          <cell r="T76">
            <v>24.4407647388209</v>
          </cell>
          <cell r="U76">
            <v>0.010058464662306</v>
          </cell>
          <cell r="V76">
            <v>1</v>
          </cell>
          <cell r="W76">
            <v>0.000206664208526823</v>
          </cell>
          <cell r="X76">
            <v>13474.2636423589</v>
          </cell>
          <cell r="Y76">
            <v>2580.49780490022</v>
          </cell>
          <cell r="Z76">
            <v>10893.7658374587</v>
          </cell>
          <cell r="AA76">
            <v>13474</v>
          </cell>
          <cell r="AB76">
            <v>2580</v>
          </cell>
          <cell r="AC76">
            <v>10894</v>
          </cell>
          <cell r="AD76">
            <v>13474</v>
          </cell>
          <cell r="AE76">
            <v>2580</v>
          </cell>
          <cell r="AF76">
            <v>10894</v>
          </cell>
        </row>
        <row r="77">
          <cell r="A77" t="str">
            <v>龙门县</v>
          </cell>
          <cell r="B77">
            <v>846</v>
          </cell>
          <cell r="C77">
            <v>800</v>
          </cell>
          <cell r="D77">
            <v>8867</v>
          </cell>
          <cell r="E77">
            <v>800</v>
          </cell>
          <cell r="F77">
            <v>0</v>
          </cell>
          <cell r="G77">
            <v>19440</v>
          </cell>
          <cell r="H77">
            <v>1244</v>
          </cell>
          <cell r="I77">
            <v>13800</v>
          </cell>
          <cell r="J77">
            <v>99</v>
          </cell>
          <cell r="K77">
            <v>1620</v>
          </cell>
          <cell r="L77">
            <v>8</v>
          </cell>
          <cell r="M77">
            <v>1620</v>
          </cell>
          <cell r="N77">
            <v>504</v>
          </cell>
          <cell r="O77">
            <v>1025.5</v>
          </cell>
          <cell r="P77">
            <v>11568</v>
          </cell>
          <cell r="Q77">
            <v>0.00730802227278987</v>
          </cell>
          <cell r="R77">
            <v>814.091545643153</v>
          </cell>
          <cell r="S77">
            <v>0.0156834627035575</v>
          </cell>
          <cell r="T77">
            <v>22.9048388544753</v>
          </cell>
          <cell r="U77">
            <v>0.0100676156392228</v>
          </cell>
          <cell r="V77">
            <v>0</v>
          </cell>
          <cell r="W77">
            <v>8.99906534960239e-5</v>
          </cell>
          <cell r="X77">
            <v>5867.28490238895</v>
          </cell>
          <cell r="Y77">
            <v>1123.66183512558</v>
          </cell>
          <cell r="Z77">
            <v>4743.62306726337</v>
          </cell>
          <cell r="AA77">
            <v>5868</v>
          </cell>
          <cell r="AB77">
            <v>1124</v>
          </cell>
          <cell r="AC77">
            <v>4744</v>
          </cell>
          <cell r="AD77">
            <v>5868</v>
          </cell>
          <cell r="AE77">
            <v>1124</v>
          </cell>
          <cell r="AF77">
            <v>4744</v>
          </cell>
        </row>
        <row r="78">
          <cell r="A78" t="str">
            <v>博罗县</v>
          </cell>
          <cell r="B78">
            <v>784</v>
          </cell>
          <cell r="C78">
            <v>800</v>
          </cell>
          <cell r="D78">
            <v>10334</v>
          </cell>
          <cell r="E78">
            <v>800</v>
          </cell>
          <cell r="F78">
            <v>11</v>
          </cell>
          <cell r="G78">
            <v>19440</v>
          </cell>
          <cell r="H78">
            <v>1959</v>
          </cell>
          <cell r="I78">
            <v>12000</v>
          </cell>
          <cell r="J78">
            <v>47</v>
          </cell>
          <cell r="K78">
            <v>1700</v>
          </cell>
          <cell r="L78">
            <v>54</v>
          </cell>
          <cell r="M78">
            <v>1700</v>
          </cell>
          <cell r="N78">
            <v>1111</v>
          </cell>
          <cell r="O78">
            <v>1025.5</v>
          </cell>
          <cell r="P78">
            <v>14300</v>
          </cell>
          <cell r="Q78">
            <v>0.00903394869475235</v>
          </cell>
          <cell r="R78">
            <v>778.871622960373</v>
          </cell>
          <cell r="S78">
            <v>0.015004951365645</v>
          </cell>
          <cell r="T78">
            <v>28.5227031007118</v>
          </cell>
          <cell r="U78">
            <v>0.0100341446582572</v>
          </cell>
          <cell r="V78">
            <v>0</v>
          </cell>
          <cell r="W78">
            <v>0.000108610353144848</v>
          </cell>
          <cell r="X78">
            <v>7081.26744826956</v>
          </cell>
          <cell r="Y78">
            <v>1356.15537822236</v>
          </cell>
          <cell r="Z78">
            <v>5725.1120700472</v>
          </cell>
          <cell r="AA78">
            <v>7081</v>
          </cell>
          <cell r="AB78">
            <v>1356</v>
          </cell>
          <cell r="AC78">
            <v>5725</v>
          </cell>
          <cell r="AD78">
            <v>7081</v>
          </cell>
          <cell r="AE78">
            <v>1356</v>
          </cell>
          <cell r="AF78">
            <v>5725</v>
          </cell>
        </row>
        <row r="79">
          <cell r="A79" t="str">
            <v>汕尾市合计</v>
          </cell>
        </row>
        <row r="80">
          <cell r="A80" t="str">
            <v>汕尾市本级</v>
          </cell>
          <cell r="B80">
            <v>352</v>
          </cell>
          <cell r="C80">
            <v>638</v>
          </cell>
          <cell r="D80">
            <v>3784</v>
          </cell>
          <cell r="E80">
            <v>440</v>
          </cell>
          <cell r="F80">
            <v>3</v>
          </cell>
          <cell r="G80">
            <v>12252</v>
          </cell>
          <cell r="H80">
            <v>266</v>
          </cell>
          <cell r="I80">
            <v>8466</v>
          </cell>
          <cell r="J80">
            <v>138</v>
          </cell>
          <cell r="K80">
            <v>950</v>
          </cell>
          <cell r="L80">
            <v>44</v>
          </cell>
          <cell r="M80">
            <v>1560</v>
          </cell>
          <cell r="N80">
            <v>1036</v>
          </cell>
          <cell r="O80">
            <v>1025.5</v>
          </cell>
          <cell r="P80">
            <v>5623</v>
          </cell>
          <cell r="Q80">
            <v>0.00355230024549598</v>
          </cell>
          <cell r="R80">
            <v>421.222982986543</v>
          </cell>
          <cell r="S80">
            <v>0.00811485511538089</v>
          </cell>
          <cell r="T80">
            <v>11.9</v>
          </cell>
          <cell r="U80">
            <v>0.0101331819711389</v>
          </cell>
          <cell r="V80">
            <v>0</v>
          </cell>
          <cell r="W80">
            <v>3.31282236096519e-5</v>
          </cell>
          <cell r="X80">
            <v>2159.92126600641</v>
          </cell>
          <cell r="Y80">
            <v>413.653186075783</v>
          </cell>
          <cell r="Z80">
            <v>1746.26807993063</v>
          </cell>
          <cell r="AA80">
            <v>2160</v>
          </cell>
          <cell r="AB80">
            <v>414</v>
          </cell>
          <cell r="AC80">
            <v>1746</v>
          </cell>
          <cell r="AD80">
            <v>2160</v>
          </cell>
          <cell r="AE80">
            <v>414</v>
          </cell>
          <cell r="AF80">
            <v>1746</v>
          </cell>
        </row>
        <row r="81">
          <cell r="A81" t="str">
            <v>市城区</v>
          </cell>
          <cell r="B81">
            <v>2861</v>
          </cell>
          <cell r="C81">
            <v>638</v>
          </cell>
          <cell r="D81">
            <v>5592</v>
          </cell>
          <cell r="E81">
            <v>440</v>
          </cell>
          <cell r="F81">
            <v>81</v>
          </cell>
          <cell r="G81">
            <v>12250</v>
          </cell>
          <cell r="H81">
            <v>567</v>
          </cell>
          <cell r="I81">
            <v>8448</v>
          </cell>
          <cell r="J81">
            <v>164</v>
          </cell>
          <cell r="K81">
            <v>950</v>
          </cell>
          <cell r="L81">
            <v>2</v>
          </cell>
          <cell r="M81">
            <v>1560</v>
          </cell>
          <cell r="N81">
            <v>0</v>
          </cell>
          <cell r="O81">
            <v>1025.5</v>
          </cell>
          <cell r="P81">
            <v>9267</v>
          </cell>
          <cell r="Q81">
            <v>0.0058543778009979</v>
          </cell>
          <cell r="R81">
            <v>531.625499082767</v>
          </cell>
          <cell r="S81">
            <v>0.0102417581066239</v>
          </cell>
          <cell r="T81">
            <v>23.9075527219225</v>
          </cell>
          <cell r="U81">
            <v>0.0100616415153743</v>
          </cell>
          <cell r="V81">
            <v>1</v>
          </cell>
          <cell r="W81">
            <v>6.52590828544241e-5</v>
          </cell>
          <cell r="X81">
            <v>4254.81554695488</v>
          </cell>
          <cell r="Y81">
            <v>814.852853602785</v>
          </cell>
          <cell r="Z81">
            <v>3439.9626933521</v>
          </cell>
          <cell r="AA81">
            <v>4255</v>
          </cell>
          <cell r="AB81">
            <v>815</v>
          </cell>
          <cell r="AC81">
            <v>3440</v>
          </cell>
          <cell r="AD81">
            <v>4255</v>
          </cell>
          <cell r="AE81">
            <v>815</v>
          </cell>
          <cell r="AF81">
            <v>3440</v>
          </cell>
        </row>
        <row r="82">
          <cell r="A82" t="str">
            <v>海丰县</v>
          </cell>
          <cell r="B82">
            <v>7983</v>
          </cell>
          <cell r="C82">
            <v>638</v>
          </cell>
          <cell r="D82">
            <v>30669</v>
          </cell>
          <cell r="E82">
            <v>440</v>
          </cell>
          <cell r="F82">
            <v>276</v>
          </cell>
          <cell r="G82">
            <v>12252</v>
          </cell>
          <cell r="H82">
            <v>3200</v>
          </cell>
          <cell r="I82">
            <v>8448</v>
          </cell>
          <cell r="J82">
            <v>274</v>
          </cell>
          <cell r="K82">
            <v>950</v>
          </cell>
          <cell r="L82">
            <v>15</v>
          </cell>
          <cell r="M82">
            <v>1560</v>
          </cell>
          <cell r="N82">
            <v>686</v>
          </cell>
          <cell r="O82">
            <v>1025.5</v>
          </cell>
          <cell r="P82">
            <v>43103</v>
          </cell>
          <cell r="Q82">
            <v>0.0272300902510427</v>
          </cell>
          <cell r="R82">
            <v>497.980057459264</v>
          </cell>
          <cell r="S82">
            <v>0.00959357912519241</v>
          </cell>
          <cell r="T82">
            <v>10.7812183411884</v>
          </cell>
          <cell r="U82">
            <v>0.0101398476216362</v>
          </cell>
          <cell r="V82">
            <v>1</v>
          </cell>
          <cell r="W82">
            <v>0.000297174888653706</v>
          </cell>
          <cell r="X82">
            <v>19375.453670242</v>
          </cell>
          <cell r="Y82">
            <v>3710.65291522322</v>
          </cell>
          <cell r="Z82">
            <v>15664.8007550188</v>
          </cell>
          <cell r="AA82">
            <v>19376</v>
          </cell>
          <cell r="AB82">
            <v>3711</v>
          </cell>
          <cell r="AC82">
            <v>15665</v>
          </cell>
          <cell r="AD82">
            <v>19376</v>
          </cell>
          <cell r="AE82">
            <v>3711</v>
          </cell>
          <cell r="AF82">
            <v>15665</v>
          </cell>
        </row>
        <row r="83">
          <cell r="A83" t="str">
            <v>陆河县</v>
          </cell>
          <cell r="B83">
            <v>490</v>
          </cell>
          <cell r="C83">
            <v>638</v>
          </cell>
          <cell r="D83">
            <v>9782</v>
          </cell>
          <cell r="E83">
            <v>440</v>
          </cell>
          <cell r="F83">
            <v>1</v>
          </cell>
          <cell r="G83">
            <v>12252</v>
          </cell>
          <cell r="H83">
            <v>1873</v>
          </cell>
          <cell r="I83">
            <v>8448</v>
          </cell>
          <cell r="J83">
            <v>193</v>
          </cell>
          <cell r="K83">
            <v>950</v>
          </cell>
          <cell r="L83">
            <v>0</v>
          </cell>
          <cell r="M83">
            <v>1560</v>
          </cell>
          <cell r="N83">
            <v>388</v>
          </cell>
          <cell r="O83">
            <v>1025.5</v>
          </cell>
          <cell r="P83">
            <v>12727</v>
          </cell>
          <cell r="Q83">
            <v>0.00804021433832959</v>
          </cell>
          <cell r="R83">
            <v>483.446282182237</v>
          </cell>
          <cell r="S83">
            <v>0.00931358613949071</v>
          </cell>
          <cell r="T83">
            <v>16.0918379060957</v>
          </cell>
          <cell r="U83">
            <v>0.0101082071905788</v>
          </cell>
          <cell r="V83">
            <v>1</v>
          </cell>
          <cell r="W83">
            <v>8.65882412572092e-5</v>
          </cell>
          <cell r="X83">
            <v>5645.45162098731</v>
          </cell>
          <cell r="Y83">
            <v>1081.17785893922</v>
          </cell>
          <cell r="Z83">
            <v>4564.2737620481</v>
          </cell>
          <cell r="AA83">
            <v>5645</v>
          </cell>
          <cell r="AB83">
            <v>1081</v>
          </cell>
          <cell r="AC83">
            <v>4564</v>
          </cell>
          <cell r="AD83">
            <v>5645</v>
          </cell>
          <cell r="AE83">
            <v>1081</v>
          </cell>
          <cell r="AF83">
            <v>4564</v>
          </cell>
        </row>
        <row r="84">
          <cell r="A84" t="str">
            <v>陆丰市</v>
          </cell>
          <cell r="B84">
            <v>8155</v>
          </cell>
          <cell r="C84">
            <v>638</v>
          </cell>
          <cell r="D84">
            <v>32643</v>
          </cell>
          <cell r="E84">
            <v>440</v>
          </cell>
          <cell r="F84">
            <v>657</v>
          </cell>
          <cell r="G84">
            <v>12252</v>
          </cell>
          <cell r="H84">
            <v>5331</v>
          </cell>
          <cell r="I84">
            <v>8520</v>
          </cell>
          <cell r="J84">
            <v>1129</v>
          </cell>
          <cell r="K84">
            <v>950</v>
          </cell>
          <cell r="L84">
            <v>36</v>
          </cell>
          <cell r="M84">
            <v>1560</v>
          </cell>
          <cell r="N84">
            <v>3801</v>
          </cell>
          <cell r="O84">
            <v>1025.5</v>
          </cell>
          <cell r="P84">
            <v>51752</v>
          </cell>
          <cell r="Q84">
            <v>0.0326940498497079</v>
          </cell>
          <cell r="R84">
            <v>492.2544853339</v>
          </cell>
          <cell r="S84">
            <v>0.00948327605502144</v>
          </cell>
          <cell r="T84">
            <v>12.0847330426703</v>
          </cell>
          <cell r="U84">
            <v>0.01013208134003</v>
          </cell>
          <cell r="V84">
            <v>1</v>
          </cell>
          <cell r="W84">
            <v>0.000355051337827897</v>
          </cell>
          <cell r="X84">
            <v>23148.9301730947</v>
          </cell>
          <cell r="Y84">
            <v>4433.32304332154</v>
          </cell>
          <cell r="Z84">
            <v>18715.6071297732</v>
          </cell>
          <cell r="AA84">
            <v>23149</v>
          </cell>
          <cell r="AB84">
            <v>4433</v>
          </cell>
          <cell r="AC84">
            <v>18716</v>
          </cell>
          <cell r="AD84">
            <v>23149</v>
          </cell>
          <cell r="AE84">
            <v>4433</v>
          </cell>
          <cell r="AF84">
            <v>18716</v>
          </cell>
        </row>
        <row r="85">
          <cell r="A85" t="str">
            <v>江门市合计</v>
          </cell>
        </row>
        <row r="86">
          <cell r="A86" t="str">
            <v>江门市本级</v>
          </cell>
        </row>
        <row r="86">
          <cell r="J86">
            <v>0</v>
          </cell>
          <cell r="K86">
            <v>1000</v>
          </cell>
          <cell r="L86">
            <v>56</v>
          </cell>
          <cell r="M86">
            <v>1800</v>
          </cell>
          <cell r="N86">
            <v>1605</v>
          </cell>
          <cell r="O86">
            <v>1025.5</v>
          </cell>
          <cell r="P86">
            <v>1661</v>
          </cell>
          <cell r="Q86">
            <v>0.001049327886852</v>
          </cell>
          <cell r="R86">
            <v>143.263470800722</v>
          </cell>
          <cell r="S86">
            <v>0.00275996884270582</v>
          </cell>
          <cell r="T86">
            <v>32.4103012942924</v>
          </cell>
          <cell r="U86">
            <v>0.0100109825241372</v>
          </cell>
          <cell r="V86">
            <v>0</v>
          </cell>
          <cell r="W86">
            <v>7.4613267918167e-6</v>
          </cell>
          <cell r="X86">
            <v>486.469742542214</v>
          </cell>
          <cell r="Y86">
            <v>93.1653213934583</v>
          </cell>
          <cell r="Z86">
            <v>393.304421148755</v>
          </cell>
          <cell r="AA86">
            <v>486</v>
          </cell>
          <cell r="AB86">
            <v>93</v>
          </cell>
          <cell r="AC86">
            <v>393</v>
          </cell>
          <cell r="AD86">
            <v>486</v>
          </cell>
          <cell r="AE86">
            <v>93</v>
          </cell>
          <cell r="AF86">
            <v>393</v>
          </cell>
        </row>
        <row r="87">
          <cell r="A87" t="str">
            <v>台山市</v>
          </cell>
          <cell r="B87">
            <v>921</v>
          </cell>
          <cell r="C87">
            <v>800</v>
          </cell>
          <cell r="D87">
            <v>9147</v>
          </cell>
          <cell r="E87">
            <v>800</v>
          </cell>
          <cell r="F87">
            <v>95</v>
          </cell>
          <cell r="G87">
            <v>15360</v>
          </cell>
          <cell r="H87">
            <v>3820</v>
          </cell>
          <cell r="I87">
            <v>15360</v>
          </cell>
          <cell r="J87">
            <v>199</v>
          </cell>
          <cell r="K87">
            <v>1000</v>
          </cell>
          <cell r="L87">
            <v>21</v>
          </cell>
          <cell r="M87">
            <v>1800</v>
          </cell>
          <cell r="N87">
            <v>807</v>
          </cell>
          <cell r="O87">
            <v>1025.5</v>
          </cell>
          <cell r="P87">
            <v>15010</v>
          </cell>
          <cell r="Q87">
            <v>0.00948248740617012</v>
          </cell>
          <cell r="R87">
            <v>890.830438041306</v>
          </cell>
          <cell r="S87">
            <v>0.0171618364359464</v>
          </cell>
          <cell r="T87">
            <v>15.6908917144519</v>
          </cell>
          <cell r="U87">
            <v>0.0101105960098455</v>
          </cell>
          <cell r="V87">
            <v>0</v>
          </cell>
          <cell r="W87">
            <v>0.000122618918747585</v>
          </cell>
          <cell r="X87">
            <v>7994.60947071301</v>
          </cell>
          <cell r="Y87">
            <v>1531.07232705132</v>
          </cell>
          <cell r="Z87">
            <v>6463.53714366169</v>
          </cell>
          <cell r="AA87">
            <v>7995</v>
          </cell>
          <cell r="AB87">
            <v>1531</v>
          </cell>
          <cell r="AC87">
            <v>6464</v>
          </cell>
          <cell r="AD87">
            <v>7995</v>
          </cell>
          <cell r="AE87">
            <v>1531</v>
          </cell>
          <cell r="AF87">
            <v>6464</v>
          </cell>
        </row>
        <row r="88">
          <cell r="A88" t="str">
            <v>开平市</v>
          </cell>
          <cell r="B88">
            <v>623</v>
          </cell>
          <cell r="C88">
            <v>800</v>
          </cell>
          <cell r="D88">
            <v>4781</v>
          </cell>
          <cell r="E88">
            <v>800</v>
          </cell>
          <cell r="F88">
            <v>7</v>
          </cell>
          <cell r="G88">
            <v>15360</v>
          </cell>
          <cell r="H88">
            <v>1671</v>
          </cell>
          <cell r="I88">
            <v>15360</v>
          </cell>
          <cell r="J88">
            <v>62</v>
          </cell>
          <cell r="K88">
            <v>1000</v>
          </cell>
          <cell r="L88">
            <v>16</v>
          </cell>
          <cell r="M88">
            <v>1800</v>
          </cell>
          <cell r="N88">
            <v>274</v>
          </cell>
          <cell r="O88">
            <v>1025.5</v>
          </cell>
          <cell r="P88">
            <v>7434</v>
          </cell>
          <cell r="Q88">
            <v>0.00469638983194328</v>
          </cell>
          <cell r="R88">
            <v>885.829376289122</v>
          </cell>
          <cell r="S88">
            <v>0.0170654910483935</v>
          </cell>
          <cell r="T88">
            <v>16.0965685995561</v>
          </cell>
          <cell r="U88">
            <v>0.0101081790053212</v>
          </cell>
          <cell r="V88">
            <v>0</v>
          </cell>
          <cell r="W88">
            <v>6.05416489147497e-5</v>
          </cell>
          <cell r="X88">
            <v>3947.24439531865</v>
          </cell>
          <cell r="Y88">
            <v>755.94895334416</v>
          </cell>
          <cell r="Z88">
            <v>3191.29544197449</v>
          </cell>
          <cell r="AA88">
            <v>3947</v>
          </cell>
          <cell r="AB88">
            <v>756</v>
          </cell>
          <cell r="AC88">
            <v>3191</v>
          </cell>
          <cell r="AD88">
            <v>3947</v>
          </cell>
          <cell r="AE88">
            <v>756</v>
          </cell>
          <cell r="AF88">
            <v>3191</v>
          </cell>
        </row>
        <row r="89">
          <cell r="A89" t="str">
            <v>恩平市</v>
          </cell>
          <cell r="B89">
            <v>1094</v>
          </cell>
          <cell r="C89">
            <v>800</v>
          </cell>
          <cell r="D89">
            <v>6169</v>
          </cell>
          <cell r="E89">
            <v>800</v>
          </cell>
          <cell r="F89">
            <v>46</v>
          </cell>
          <cell r="G89">
            <v>15360</v>
          </cell>
          <cell r="H89">
            <v>1407</v>
          </cell>
          <cell r="I89">
            <v>15360</v>
          </cell>
          <cell r="J89">
            <v>99</v>
          </cell>
          <cell r="K89">
            <v>1000</v>
          </cell>
          <cell r="L89">
            <v>7</v>
          </cell>
          <cell r="M89">
            <v>1800</v>
          </cell>
          <cell r="N89">
            <v>825</v>
          </cell>
          <cell r="O89">
            <v>1025.5</v>
          </cell>
          <cell r="P89">
            <v>9647</v>
          </cell>
          <cell r="Q89">
            <v>0.00609444077330601</v>
          </cell>
          <cell r="R89">
            <v>813.96736031927</v>
          </cell>
          <cell r="S89">
            <v>0.0156810702749592</v>
          </cell>
          <cell r="T89">
            <v>17.447673482531</v>
          </cell>
          <cell r="U89">
            <v>0.0101001291835672</v>
          </cell>
          <cell r="V89">
            <v>0</v>
          </cell>
          <cell r="W89">
            <v>7.51597250883091e-5</v>
          </cell>
          <cell r="X89">
            <v>4900.32579103145</v>
          </cell>
          <cell r="Y89">
            <v>938.476512163511</v>
          </cell>
          <cell r="Z89">
            <v>3961.84927886794</v>
          </cell>
          <cell r="AA89">
            <v>4900</v>
          </cell>
          <cell r="AB89">
            <v>938</v>
          </cell>
          <cell r="AC89">
            <v>3962</v>
          </cell>
          <cell r="AD89">
            <v>4900</v>
          </cell>
          <cell r="AE89">
            <v>938</v>
          </cell>
          <cell r="AF89">
            <v>3962</v>
          </cell>
        </row>
        <row r="90">
          <cell r="A90" t="str">
            <v>阳江市合计</v>
          </cell>
        </row>
        <row r="91">
          <cell r="A91" t="str">
            <v>阳江市本级</v>
          </cell>
          <cell r="B91">
            <v>468</v>
          </cell>
          <cell r="C91">
            <v>650</v>
          </cell>
          <cell r="D91">
            <v>3323</v>
          </cell>
          <cell r="E91">
            <v>480</v>
          </cell>
          <cell r="F91">
            <v>76</v>
          </cell>
          <cell r="G91">
            <v>12480</v>
          </cell>
          <cell r="H91">
            <v>880</v>
          </cell>
          <cell r="I91">
            <v>9216</v>
          </cell>
          <cell r="J91">
            <v>50</v>
          </cell>
          <cell r="K91">
            <v>950</v>
          </cell>
          <cell r="L91">
            <v>51</v>
          </cell>
          <cell r="M91">
            <v>1560</v>
          </cell>
          <cell r="N91">
            <v>1028</v>
          </cell>
          <cell r="O91">
            <v>1025.5</v>
          </cell>
          <cell r="P91">
            <v>5876</v>
          </cell>
          <cell r="Q91">
            <v>0.00371213164548006</v>
          </cell>
          <cell r="R91">
            <v>488.262621965056</v>
          </cell>
          <cell r="S91">
            <v>0.00940637286078238</v>
          </cell>
          <cell r="T91">
            <v>18.0464708008468</v>
          </cell>
          <cell r="U91">
            <v>0.0100965615762408</v>
          </cell>
          <cell r="V91">
            <v>0</v>
          </cell>
          <cell r="W91">
            <v>3.64549371888989e-5</v>
          </cell>
          <cell r="X91">
            <v>2376.81908372201</v>
          </cell>
          <cell r="Y91">
            <v>455.19195638329</v>
          </cell>
          <cell r="Z91">
            <v>1921.62712733872</v>
          </cell>
          <cell r="AA91">
            <v>2377</v>
          </cell>
          <cell r="AB91">
            <v>455</v>
          </cell>
          <cell r="AC91">
            <v>1922</v>
          </cell>
          <cell r="AD91">
            <v>2377</v>
          </cell>
          <cell r="AE91">
            <v>455</v>
          </cell>
          <cell r="AF91">
            <v>1922</v>
          </cell>
        </row>
        <row r="92">
          <cell r="A92" t="str">
            <v>阳东区</v>
          </cell>
          <cell r="B92">
            <v>1451</v>
          </cell>
          <cell r="C92">
            <v>650</v>
          </cell>
          <cell r="D92">
            <v>10554</v>
          </cell>
          <cell r="E92">
            <v>480</v>
          </cell>
          <cell r="F92">
            <v>127</v>
          </cell>
          <cell r="G92">
            <v>12480</v>
          </cell>
          <cell r="H92">
            <v>3450</v>
          </cell>
          <cell r="I92">
            <v>9216</v>
          </cell>
          <cell r="J92">
            <v>134</v>
          </cell>
          <cell r="K92">
            <v>950</v>
          </cell>
          <cell r="L92">
            <v>35</v>
          </cell>
          <cell r="M92">
            <v>1560</v>
          </cell>
          <cell r="N92">
            <v>119</v>
          </cell>
          <cell r="O92">
            <v>1025.5</v>
          </cell>
          <cell r="P92">
            <v>15870</v>
          </cell>
          <cell r="Q92">
            <v>0.0100257878171832</v>
          </cell>
          <cell r="R92">
            <v>566.025175908423</v>
          </cell>
          <cell r="S92">
            <v>0.0109044674191046</v>
          </cell>
          <cell r="T92">
            <v>17.7014429197906</v>
          </cell>
          <cell r="U92">
            <v>0.0100986172367433</v>
          </cell>
          <cell r="V92">
            <v>0</v>
          </cell>
          <cell r="W92">
            <v>0.000104478306838855</v>
          </cell>
          <cell r="X92">
            <v>6811.86288273656</v>
          </cell>
          <cell r="Y92">
            <v>1304.56087863111</v>
          </cell>
          <cell r="Z92">
            <v>5507.30200410545</v>
          </cell>
          <cell r="AA92">
            <v>6812</v>
          </cell>
          <cell r="AB92">
            <v>1305</v>
          </cell>
          <cell r="AC92">
            <v>5507</v>
          </cell>
          <cell r="AD92">
            <v>6812</v>
          </cell>
          <cell r="AE92">
            <v>1305</v>
          </cell>
          <cell r="AF92">
            <v>5507</v>
          </cell>
        </row>
        <row r="93">
          <cell r="A93" t="str">
            <v>阳西县</v>
          </cell>
          <cell r="B93">
            <v>915</v>
          </cell>
          <cell r="C93">
            <v>650</v>
          </cell>
          <cell r="D93">
            <v>7588</v>
          </cell>
          <cell r="E93">
            <v>480</v>
          </cell>
          <cell r="F93">
            <v>154</v>
          </cell>
          <cell r="G93">
            <v>12480</v>
          </cell>
          <cell r="H93">
            <v>4128</v>
          </cell>
          <cell r="I93">
            <v>9216</v>
          </cell>
          <cell r="J93">
            <v>426</v>
          </cell>
          <cell r="K93">
            <v>950</v>
          </cell>
          <cell r="L93">
            <v>24</v>
          </cell>
          <cell r="M93">
            <v>1560</v>
          </cell>
          <cell r="N93">
            <v>0</v>
          </cell>
          <cell r="O93">
            <v>1025.5</v>
          </cell>
          <cell r="P93">
            <v>13235</v>
          </cell>
          <cell r="Q93">
            <v>0.00836114062762569</v>
          </cell>
          <cell r="R93">
            <v>605.18277295051</v>
          </cell>
          <cell r="S93">
            <v>0.0116588380007145</v>
          </cell>
          <cell r="T93">
            <v>16.2484107579462</v>
          </cell>
          <cell r="U93">
            <v>0.0101072743366126</v>
          </cell>
          <cell r="V93">
            <v>0</v>
          </cell>
          <cell r="W93">
            <v>8.9697478885718e-5</v>
          </cell>
          <cell r="X93">
            <v>5848.17026216815</v>
          </cell>
          <cell r="Y93">
            <v>1120.0011313988</v>
          </cell>
          <cell r="Z93">
            <v>4728.16913076935</v>
          </cell>
          <cell r="AA93">
            <v>5848</v>
          </cell>
          <cell r="AB93">
            <v>1120</v>
          </cell>
          <cell r="AC93">
            <v>4728</v>
          </cell>
          <cell r="AD93">
            <v>5848</v>
          </cell>
          <cell r="AE93">
            <v>1120</v>
          </cell>
          <cell r="AF93">
            <v>4728</v>
          </cell>
        </row>
        <row r="94">
          <cell r="A94" t="str">
            <v>江城区</v>
          </cell>
          <cell r="B94">
            <v>5386</v>
          </cell>
          <cell r="C94">
            <v>650</v>
          </cell>
          <cell r="D94">
            <v>5931</v>
          </cell>
          <cell r="E94">
            <v>480</v>
          </cell>
          <cell r="F94">
            <v>127</v>
          </cell>
          <cell r="G94">
            <v>12480</v>
          </cell>
          <cell r="H94">
            <v>1038</v>
          </cell>
          <cell r="I94">
            <v>9216</v>
          </cell>
          <cell r="J94">
            <v>38</v>
          </cell>
          <cell r="K94">
            <v>950</v>
          </cell>
          <cell r="L94">
            <v>34</v>
          </cell>
          <cell r="M94">
            <v>1560</v>
          </cell>
          <cell r="N94">
            <v>0</v>
          </cell>
          <cell r="O94">
            <v>1025.5</v>
          </cell>
          <cell r="P94">
            <v>12554</v>
          </cell>
          <cell r="Q94">
            <v>0.00793092251146301</v>
          </cell>
          <cell r="R94">
            <v>586.759917157878</v>
          </cell>
          <cell r="S94">
            <v>0.0113039219310623</v>
          </cell>
          <cell r="T94">
            <v>11.1665791408465</v>
          </cell>
          <cell r="U94">
            <v>0.0101375516594297</v>
          </cell>
          <cell r="V94">
            <v>0</v>
          </cell>
          <cell r="W94">
            <v>8.41002935644873e-5</v>
          </cell>
          <cell r="X94">
            <v>5483.24035383516</v>
          </cell>
          <cell r="Y94">
            <v>1050.11227866511</v>
          </cell>
          <cell r="Z94">
            <v>4433.12807517005</v>
          </cell>
          <cell r="AA94">
            <v>5483</v>
          </cell>
          <cell r="AB94">
            <v>1050</v>
          </cell>
          <cell r="AC94">
            <v>4433</v>
          </cell>
          <cell r="AD94">
            <v>5483</v>
          </cell>
          <cell r="AE94">
            <v>1050</v>
          </cell>
          <cell r="AF94">
            <v>4433</v>
          </cell>
        </row>
        <row r="95">
          <cell r="A95" t="str">
            <v>阳春市</v>
          </cell>
          <cell r="B95">
            <v>2255</v>
          </cell>
          <cell r="C95">
            <v>650</v>
          </cell>
          <cell r="D95">
            <v>26158</v>
          </cell>
          <cell r="E95">
            <v>480</v>
          </cell>
          <cell r="F95">
            <v>77</v>
          </cell>
          <cell r="G95">
            <v>12480</v>
          </cell>
          <cell r="H95">
            <v>4991</v>
          </cell>
          <cell r="I95">
            <v>9216</v>
          </cell>
          <cell r="J95">
            <v>489</v>
          </cell>
          <cell r="K95">
            <v>950</v>
          </cell>
          <cell r="L95">
            <v>198</v>
          </cell>
          <cell r="M95">
            <v>1560</v>
          </cell>
          <cell r="N95">
            <v>519</v>
          </cell>
          <cell r="O95">
            <v>1025.5</v>
          </cell>
          <cell r="P95">
            <v>34687</v>
          </cell>
          <cell r="Q95">
            <v>0.0219133271590822</v>
          </cell>
          <cell r="R95">
            <v>540.62158373454</v>
          </cell>
          <cell r="S95">
            <v>0.0104150675567333</v>
          </cell>
          <cell r="T95">
            <v>13.0332759850615</v>
          </cell>
          <cell r="U95">
            <v>0.0101264299641016</v>
          </cell>
          <cell r="V95">
            <v>0</v>
          </cell>
          <cell r="W95">
            <v>0.00022443377675599</v>
          </cell>
          <cell r="X95">
            <v>14632.8186182661</v>
          </cell>
          <cell r="Y95">
            <v>2802.37624304999</v>
          </cell>
          <cell r="Z95">
            <v>11830.4423752161</v>
          </cell>
          <cell r="AA95">
            <v>14632</v>
          </cell>
          <cell r="AB95">
            <v>2802</v>
          </cell>
          <cell r="AC95">
            <v>11830</v>
          </cell>
          <cell r="AD95">
            <v>14632</v>
          </cell>
          <cell r="AE95">
            <v>2802</v>
          </cell>
          <cell r="AF95">
            <v>11830</v>
          </cell>
        </row>
        <row r="96">
          <cell r="A96" t="str">
            <v>湛江市合计</v>
          </cell>
        </row>
        <row r="97">
          <cell r="A97" t="str">
            <v>湛江市本级</v>
          </cell>
          <cell r="B97">
            <v>486</v>
          </cell>
          <cell r="C97">
            <v>638</v>
          </cell>
          <cell r="D97">
            <v>10169</v>
          </cell>
          <cell r="E97">
            <v>440</v>
          </cell>
          <cell r="F97">
            <v>7</v>
          </cell>
          <cell r="G97">
            <v>14251</v>
          </cell>
          <cell r="H97">
            <v>1516</v>
          </cell>
          <cell r="I97">
            <v>8745</v>
          </cell>
          <cell r="J97">
            <v>204</v>
          </cell>
          <cell r="K97">
            <v>950</v>
          </cell>
          <cell r="L97">
            <v>130</v>
          </cell>
          <cell r="M97">
            <v>1560</v>
          </cell>
          <cell r="N97">
            <v>1365</v>
          </cell>
          <cell r="O97">
            <v>1025.5</v>
          </cell>
          <cell r="P97">
            <v>13877</v>
          </cell>
          <cell r="Q97">
            <v>0.00876672070189359</v>
          </cell>
          <cell r="R97">
            <v>461.971370493142</v>
          </cell>
          <cell r="S97">
            <v>0.00889987225394479</v>
          </cell>
          <cell r="T97">
            <v>22.3554631300845</v>
          </cell>
          <cell r="U97">
            <v>0.010070888794929</v>
          </cell>
          <cell r="V97">
            <v>0</v>
          </cell>
          <cell r="W97">
            <v>8.41822793041299e-5</v>
          </cell>
          <cell r="X97">
            <v>5488.5857277571</v>
          </cell>
          <cell r="Y97">
            <v>1051.13598771802</v>
          </cell>
          <cell r="Z97">
            <v>4437.44974003909</v>
          </cell>
          <cell r="AA97">
            <v>5488</v>
          </cell>
          <cell r="AB97">
            <v>1051</v>
          </cell>
          <cell r="AC97">
            <v>4437</v>
          </cell>
          <cell r="AD97">
            <v>5488</v>
          </cell>
          <cell r="AE97">
            <v>1051</v>
          </cell>
          <cell r="AF97">
            <v>4437</v>
          </cell>
        </row>
        <row r="98">
          <cell r="A98" t="str">
            <v>遂溪县</v>
          </cell>
          <cell r="B98">
            <v>660</v>
          </cell>
          <cell r="C98">
            <v>638</v>
          </cell>
          <cell r="D98">
            <v>16202</v>
          </cell>
          <cell r="E98">
            <v>440</v>
          </cell>
          <cell r="F98">
            <v>0</v>
          </cell>
          <cell r="G98">
            <v>12252</v>
          </cell>
          <cell r="H98">
            <v>5589</v>
          </cell>
          <cell r="I98">
            <v>8448</v>
          </cell>
          <cell r="J98">
            <v>645</v>
          </cell>
          <cell r="K98">
            <v>950</v>
          </cell>
          <cell r="L98">
            <v>83</v>
          </cell>
          <cell r="M98">
            <v>1560</v>
          </cell>
          <cell r="N98">
            <v>596</v>
          </cell>
          <cell r="O98">
            <v>1025.5</v>
          </cell>
          <cell r="P98">
            <v>23775</v>
          </cell>
          <cell r="Q98">
            <v>0.0150197293858557</v>
          </cell>
          <cell r="R98">
            <v>516.415527514897</v>
          </cell>
          <cell r="S98">
            <v>0.00994873820845207</v>
          </cell>
          <cell r="T98">
            <v>11.8453761790856</v>
          </cell>
          <cell r="U98">
            <v>0.0101335074173921</v>
          </cell>
          <cell r="V98">
            <v>0</v>
          </cell>
          <cell r="W98">
            <v>0.000151092465731944</v>
          </cell>
          <cell r="X98">
            <v>9851.05128826434</v>
          </cell>
          <cell r="Y98">
            <v>1886.60522756962</v>
          </cell>
          <cell r="Z98">
            <v>7964.44606069472</v>
          </cell>
          <cell r="AA98">
            <v>9851</v>
          </cell>
          <cell r="AB98">
            <v>1887</v>
          </cell>
          <cell r="AC98">
            <v>7964</v>
          </cell>
          <cell r="AD98">
            <v>9851</v>
          </cell>
          <cell r="AE98">
            <v>1887</v>
          </cell>
          <cell r="AF98">
            <v>7964</v>
          </cell>
        </row>
        <row r="99">
          <cell r="A99" t="str">
            <v>吴川市</v>
          </cell>
          <cell r="B99">
            <v>2175</v>
          </cell>
          <cell r="C99">
            <v>638</v>
          </cell>
          <cell r="D99">
            <v>22100</v>
          </cell>
          <cell r="E99">
            <v>440</v>
          </cell>
          <cell r="F99">
            <v>0</v>
          </cell>
          <cell r="G99">
            <v>12252</v>
          </cell>
          <cell r="H99">
            <v>4089</v>
          </cell>
          <cell r="I99">
            <v>9480</v>
          </cell>
          <cell r="J99">
            <v>581</v>
          </cell>
          <cell r="K99">
            <v>950</v>
          </cell>
          <cell r="L99">
            <v>86</v>
          </cell>
          <cell r="M99">
            <v>1560</v>
          </cell>
          <cell r="N99">
            <v>177</v>
          </cell>
          <cell r="O99">
            <v>1025.5</v>
          </cell>
          <cell r="P99">
            <v>29208</v>
          </cell>
          <cell r="Q99">
            <v>0.0184519981451977</v>
          </cell>
          <cell r="R99">
            <v>515.03684350178</v>
          </cell>
          <cell r="S99">
            <v>0.00992217787943819</v>
          </cell>
          <cell r="T99">
            <v>11.987732307974</v>
          </cell>
          <cell r="U99">
            <v>0.0101326592660179</v>
          </cell>
          <cell r="V99">
            <v>0</v>
          </cell>
          <cell r="W99">
            <v>0.000185414289120575</v>
          </cell>
          <cell r="X99">
            <v>12088.7938578244</v>
          </cell>
          <cell r="Y99">
            <v>2315.16221160608</v>
          </cell>
          <cell r="Z99">
            <v>9773.63164621828</v>
          </cell>
          <cell r="AA99">
            <v>12089</v>
          </cell>
          <cell r="AB99">
            <v>2315</v>
          </cell>
          <cell r="AC99">
            <v>9774</v>
          </cell>
          <cell r="AD99">
            <v>12089</v>
          </cell>
          <cell r="AE99">
            <v>2315</v>
          </cell>
          <cell r="AF99">
            <v>9774</v>
          </cell>
        </row>
        <row r="100">
          <cell r="A100" t="str">
            <v>赤坎区</v>
          </cell>
          <cell r="B100">
            <v>865</v>
          </cell>
          <cell r="C100">
            <v>638</v>
          </cell>
          <cell r="D100">
            <v>257</v>
          </cell>
          <cell r="E100">
            <v>440</v>
          </cell>
          <cell r="F100">
            <v>38</v>
          </cell>
          <cell r="G100">
            <v>17028</v>
          </cell>
          <cell r="H100">
            <v>19</v>
          </cell>
          <cell r="I100">
            <v>9504</v>
          </cell>
          <cell r="J100">
            <v>10</v>
          </cell>
          <cell r="K100">
            <v>950</v>
          </cell>
          <cell r="L100">
            <v>0</v>
          </cell>
          <cell r="M100">
            <v>1560</v>
          </cell>
          <cell r="N100">
            <v>104</v>
          </cell>
          <cell r="O100">
            <v>1025.5</v>
          </cell>
          <cell r="P100">
            <v>1293</v>
          </cell>
          <cell r="Q100">
            <v>0.000816845850511524</v>
          </cell>
          <cell r="R100">
            <v>581.831142046919</v>
          </cell>
          <cell r="S100">
            <v>0.0112089691446827</v>
          </cell>
          <cell r="T100">
            <v>14.1010522496372</v>
          </cell>
          <cell r="U100">
            <v>0.0101200682014351</v>
          </cell>
          <cell r="V100">
            <v>0</v>
          </cell>
          <cell r="W100">
            <v>8.62232140407984e-6</v>
          </cell>
          <cell r="X100">
            <v>562.165227524856</v>
          </cell>
          <cell r="Y100">
            <v>107.661997280406</v>
          </cell>
          <cell r="Z100">
            <v>454.50323024445</v>
          </cell>
          <cell r="AA100">
            <v>563</v>
          </cell>
          <cell r="AB100">
            <v>108</v>
          </cell>
          <cell r="AC100">
            <v>455</v>
          </cell>
          <cell r="AD100">
            <v>563</v>
          </cell>
          <cell r="AE100">
            <v>108</v>
          </cell>
          <cell r="AF100">
            <v>455</v>
          </cell>
        </row>
        <row r="101">
          <cell r="A101" t="str">
            <v>霞山区</v>
          </cell>
          <cell r="B101">
            <v>1218</v>
          </cell>
          <cell r="C101">
            <v>638</v>
          </cell>
          <cell r="D101">
            <v>980</v>
          </cell>
          <cell r="E101">
            <v>440</v>
          </cell>
          <cell r="F101">
            <v>13</v>
          </cell>
          <cell r="G101">
            <v>19020</v>
          </cell>
          <cell r="H101">
            <v>68</v>
          </cell>
          <cell r="I101">
            <v>8448</v>
          </cell>
          <cell r="J101">
            <v>39</v>
          </cell>
          <cell r="K101">
            <v>950</v>
          </cell>
          <cell r="L101">
            <v>0</v>
          </cell>
          <cell r="M101">
            <v>1560</v>
          </cell>
          <cell r="N101">
            <v>42</v>
          </cell>
          <cell r="O101">
            <v>1025.5</v>
          </cell>
          <cell r="P101">
            <v>2360</v>
          </cell>
          <cell r="Q101">
            <v>0.00149091740696612</v>
          </cell>
          <cell r="R101">
            <v>558.220444915254</v>
          </cell>
          <cell r="S101">
            <v>0.010754109381243</v>
          </cell>
          <cell r="T101">
            <v>12.4448827070791</v>
          </cell>
          <cell r="U101">
            <v>0.0101299355846265</v>
          </cell>
          <cell r="V101">
            <v>0</v>
          </cell>
          <cell r="W101">
            <v>1.54751339259043e-5</v>
          </cell>
          <cell r="X101">
            <v>1008.96055444155</v>
          </cell>
          <cell r="Y101">
            <v>193.229148922271</v>
          </cell>
          <cell r="Z101">
            <v>815.731405519274</v>
          </cell>
          <cell r="AA101">
            <v>1009</v>
          </cell>
          <cell r="AB101">
            <v>193</v>
          </cell>
          <cell r="AC101">
            <v>816</v>
          </cell>
          <cell r="AD101">
            <v>1009</v>
          </cell>
          <cell r="AE101">
            <v>193</v>
          </cell>
          <cell r="AF101">
            <v>816</v>
          </cell>
        </row>
        <row r="102">
          <cell r="A102" t="str">
            <v>坡头区</v>
          </cell>
          <cell r="B102">
            <v>211</v>
          </cell>
          <cell r="C102">
            <v>638</v>
          </cell>
          <cell r="D102">
            <v>5082</v>
          </cell>
          <cell r="E102">
            <v>440</v>
          </cell>
          <cell r="F102">
            <v>16</v>
          </cell>
          <cell r="G102">
            <v>15516</v>
          </cell>
          <cell r="H102">
            <v>856</v>
          </cell>
          <cell r="I102">
            <v>8448</v>
          </cell>
          <cell r="J102">
            <v>152</v>
          </cell>
          <cell r="K102">
            <v>950</v>
          </cell>
          <cell r="L102">
            <v>0</v>
          </cell>
          <cell r="M102">
            <v>1560</v>
          </cell>
          <cell r="N102">
            <v>33</v>
          </cell>
          <cell r="O102">
            <v>1025.5</v>
          </cell>
          <cell r="P102">
            <v>6350</v>
          </cell>
          <cell r="Q102">
            <v>0.00401157861620122</v>
          </cell>
          <cell r="R102">
            <v>494.681909448819</v>
          </cell>
          <cell r="S102">
            <v>0.00953004034802483</v>
          </cell>
          <cell r="T102">
            <v>18.5667730556022</v>
          </cell>
          <cell r="U102">
            <v>0.0100934616389511</v>
          </cell>
          <cell r="V102">
            <v>0</v>
          </cell>
          <cell r="W102">
            <v>3.95866313532267e-5</v>
          </cell>
          <cell r="X102">
            <v>2581.00186466016</v>
          </cell>
          <cell r="Y102">
            <v>494.295630765387</v>
          </cell>
          <cell r="Z102">
            <v>2086.70623389477</v>
          </cell>
          <cell r="AA102">
            <v>2581</v>
          </cell>
          <cell r="AB102">
            <v>494</v>
          </cell>
          <cell r="AC102">
            <v>2087</v>
          </cell>
          <cell r="AD102">
            <v>2581</v>
          </cell>
          <cell r="AE102">
            <v>494</v>
          </cell>
          <cell r="AF102">
            <v>2087</v>
          </cell>
        </row>
        <row r="103">
          <cell r="A103" t="str">
            <v>麻章区</v>
          </cell>
          <cell r="B103">
            <v>331</v>
          </cell>
          <cell r="C103">
            <v>638</v>
          </cell>
          <cell r="D103">
            <v>5185</v>
          </cell>
          <cell r="E103">
            <v>440</v>
          </cell>
          <cell r="F103">
            <v>8</v>
          </cell>
          <cell r="G103">
            <v>15432</v>
          </cell>
          <cell r="H103">
            <v>848</v>
          </cell>
          <cell r="I103">
            <v>9036</v>
          </cell>
          <cell r="J103">
            <v>75</v>
          </cell>
          <cell r="K103">
            <v>950</v>
          </cell>
          <cell r="L103">
            <v>0</v>
          </cell>
          <cell r="M103">
            <v>1560</v>
          </cell>
          <cell r="N103">
            <v>132</v>
          </cell>
          <cell r="O103">
            <v>1025.5</v>
          </cell>
          <cell r="P103">
            <v>6579</v>
          </cell>
          <cell r="Q103">
            <v>0.00415624814425005</v>
          </cell>
          <cell r="R103">
            <v>490.035035719714</v>
          </cell>
          <cell r="S103">
            <v>0.00944051838798411</v>
          </cell>
          <cell r="T103">
            <v>17.032532426111</v>
          </cell>
          <cell r="U103">
            <v>0.0101026025751958</v>
          </cell>
          <cell r="V103">
            <v>0</v>
          </cell>
          <cell r="W103">
            <v>4.08882087354791e-5</v>
          </cell>
          <cell r="X103">
            <v>2665.86318111363</v>
          </cell>
          <cell r="Y103">
            <v>510.547683318426</v>
          </cell>
          <cell r="Z103">
            <v>2155.3154977952</v>
          </cell>
          <cell r="AA103">
            <v>2666</v>
          </cell>
          <cell r="AB103">
            <v>511</v>
          </cell>
          <cell r="AC103">
            <v>2155</v>
          </cell>
          <cell r="AD103">
            <v>2666</v>
          </cell>
          <cell r="AE103">
            <v>511</v>
          </cell>
          <cell r="AF103">
            <v>2155</v>
          </cell>
        </row>
        <row r="104">
          <cell r="A104" t="str">
            <v>雷州市</v>
          </cell>
          <cell r="B104">
            <v>4324</v>
          </cell>
          <cell r="C104">
            <v>638</v>
          </cell>
          <cell r="D104">
            <v>78069</v>
          </cell>
          <cell r="E104">
            <v>440</v>
          </cell>
          <cell r="F104">
            <v>133</v>
          </cell>
          <cell r="G104">
            <v>12252</v>
          </cell>
          <cell r="H104">
            <v>10200</v>
          </cell>
          <cell r="I104">
            <v>8448</v>
          </cell>
          <cell r="J104">
            <v>1251</v>
          </cell>
          <cell r="K104">
            <v>950</v>
          </cell>
          <cell r="L104">
            <v>43</v>
          </cell>
          <cell r="M104">
            <v>1560</v>
          </cell>
          <cell r="N104">
            <v>911</v>
          </cell>
          <cell r="O104">
            <v>1025.5</v>
          </cell>
          <cell r="P104">
            <v>94931</v>
          </cell>
          <cell r="Q104">
            <v>0.0599721526952123</v>
          </cell>
          <cell r="R104">
            <v>482.024286499317</v>
          </cell>
          <cell r="S104">
            <v>0.0092861914117392</v>
          </cell>
          <cell r="T104">
            <v>10.3644583987441</v>
          </cell>
          <cell r="U104">
            <v>0.0101423306585145</v>
          </cell>
          <cell r="V104">
            <v>0</v>
          </cell>
          <cell r="W104">
            <v>0.000587719597483375</v>
          </cell>
          <cell r="X104">
            <v>38318.6274039523</v>
          </cell>
          <cell r="Y104">
            <v>7338.51856600436</v>
          </cell>
          <cell r="Z104">
            <v>30980.108837948</v>
          </cell>
          <cell r="AA104">
            <v>38319</v>
          </cell>
          <cell r="AB104">
            <v>7339</v>
          </cell>
          <cell r="AC104">
            <v>30980</v>
          </cell>
          <cell r="AD104">
            <v>38319</v>
          </cell>
          <cell r="AE104">
            <v>7339</v>
          </cell>
          <cell r="AF104">
            <v>30980</v>
          </cell>
        </row>
        <row r="105">
          <cell r="A105" t="str">
            <v>徐闻县</v>
          </cell>
          <cell r="B105">
            <v>3721</v>
          </cell>
          <cell r="C105">
            <v>638</v>
          </cell>
          <cell r="D105">
            <v>35512</v>
          </cell>
          <cell r="E105">
            <v>440</v>
          </cell>
          <cell r="F105">
            <v>111</v>
          </cell>
          <cell r="G105">
            <v>12252</v>
          </cell>
          <cell r="H105">
            <v>3215</v>
          </cell>
          <cell r="I105">
            <v>8448</v>
          </cell>
          <cell r="J105">
            <v>764</v>
          </cell>
          <cell r="K105">
            <v>950</v>
          </cell>
          <cell r="L105">
            <v>59</v>
          </cell>
          <cell r="M105">
            <v>1560</v>
          </cell>
          <cell r="N105">
            <v>1518</v>
          </cell>
          <cell r="O105">
            <v>1025.5</v>
          </cell>
          <cell r="P105">
            <v>44900</v>
          </cell>
          <cell r="Q105">
            <v>0.0283653354121944</v>
          </cell>
          <cell r="R105">
            <v>474.911687082405</v>
          </cell>
          <cell r="S105">
            <v>0.00914916727940731</v>
          </cell>
          <cell r="T105">
            <v>11.4391085313766</v>
          </cell>
          <cell r="U105">
            <v>0.0101359279416532</v>
          </cell>
          <cell r="V105">
            <v>0</v>
          </cell>
          <cell r="W105">
            <v>0.000276313076916361</v>
          </cell>
          <cell r="X105">
            <v>18015.2880498377</v>
          </cell>
          <cell r="Y105">
            <v>3450.16340047749</v>
          </cell>
          <cell r="Z105">
            <v>14565.1246493602</v>
          </cell>
          <cell r="AA105">
            <v>18015</v>
          </cell>
          <cell r="AB105">
            <v>3450</v>
          </cell>
          <cell r="AC105">
            <v>14565</v>
          </cell>
          <cell r="AD105">
            <v>18015</v>
          </cell>
          <cell r="AE105">
            <v>3450</v>
          </cell>
          <cell r="AF105">
            <v>14565</v>
          </cell>
        </row>
        <row r="106">
          <cell r="A106" t="str">
            <v>廉江市</v>
          </cell>
          <cell r="B106">
            <v>4512</v>
          </cell>
          <cell r="C106">
            <v>638</v>
          </cell>
          <cell r="D106">
            <v>45426</v>
          </cell>
          <cell r="E106">
            <v>440</v>
          </cell>
          <cell r="F106">
            <v>52</v>
          </cell>
          <cell r="G106">
            <v>12252</v>
          </cell>
          <cell r="H106">
            <v>8865</v>
          </cell>
          <cell r="I106">
            <v>8448</v>
          </cell>
          <cell r="J106">
            <v>843</v>
          </cell>
          <cell r="K106">
            <v>950</v>
          </cell>
          <cell r="L106">
            <v>76</v>
          </cell>
          <cell r="M106">
            <v>1560</v>
          </cell>
          <cell r="N106">
            <v>998</v>
          </cell>
          <cell r="O106">
            <v>1025.5</v>
          </cell>
          <cell r="P106">
            <v>60772</v>
          </cell>
          <cell r="Q106">
            <v>0.0383923867187056</v>
          </cell>
          <cell r="R106">
            <v>496.360913194673</v>
          </cell>
          <cell r="S106">
            <v>0.0095623863326603</v>
          </cell>
          <cell r="T106">
            <v>14.1192226890756</v>
          </cell>
          <cell r="U106">
            <v>0.0101199599427792</v>
          </cell>
          <cell r="V106">
            <v>0</v>
          </cell>
          <cell r="W106">
            <v>0.000379966783035457</v>
          </cell>
          <cell r="X106">
            <v>24773.3879342451</v>
          </cell>
          <cell r="Y106">
            <v>4744.42796141322</v>
          </cell>
          <cell r="Z106">
            <v>20028.9599728319</v>
          </cell>
          <cell r="AA106">
            <v>24773</v>
          </cell>
          <cell r="AB106">
            <v>4744</v>
          </cell>
          <cell r="AC106">
            <v>20029</v>
          </cell>
          <cell r="AD106">
            <v>24773</v>
          </cell>
          <cell r="AE106">
            <v>4744</v>
          </cell>
          <cell r="AF106">
            <v>20029</v>
          </cell>
        </row>
        <row r="107">
          <cell r="A107" t="str">
            <v>茂名市合计</v>
          </cell>
        </row>
        <row r="108">
          <cell r="A108" t="str">
            <v>茂名市本级</v>
          </cell>
          <cell r="B108">
            <v>480</v>
          </cell>
          <cell r="C108">
            <v>638</v>
          </cell>
          <cell r="D108">
            <v>3862</v>
          </cell>
          <cell r="E108">
            <v>440</v>
          </cell>
          <cell r="F108">
            <v>50</v>
          </cell>
          <cell r="G108">
            <v>15029</v>
          </cell>
          <cell r="H108">
            <v>1232</v>
          </cell>
          <cell r="I108">
            <v>9420</v>
          </cell>
          <cell r="J108">
            <v>211</v>
          </cell>
          <cell r="K108">
            <v>950</v>
          </cell>
          <cell r="L108">
            <v>235</v>
          </cell>
          <cell r="M108">
            <v>1560</v>
          </cell>
          <cell r="N108">
            <v>1617</v>
          </cell>
          <cell r="O108">
            <v>1025.5</v>
          </cell>
          <cell r="P108">
            <v>7687</v>
          </cell>
          <cell r="Q108">
            <v>0.00485622123192736</v>
          </cell>
          <cell r="R108">
            <v>486.600358830927</v>
          </cell>
          <cell r="S108">
            <v>0.00937434938380717</v>
          </cell>
          <cell r="T108">
            <v>28.8748873728923</v>
          </cell>
          <cell r="U108">
            <v>0.0100320463603002</v>
          </cell>
          <cell r="V108">
            <v>0</v>
          </cell>
          <cell r="W108">
            <v>4.74402677260016e-5</v>
          </cell>
          <cell r="X108">
            <v>3093.04973106299</v>
          </cell>
          <cell r="Y108">
            <v>592.359497580525</v>
          </cell>
          <cell r="Z108">
            <v>2500.69023348246</v>
          </cell>
          <cell r="AA108">
            <v>3093</v>
          </cell>
          <cell r="AB108">
            <v>592</v>
          </cell>
          <cell r="AC108">
            <v>2501</v>
          </cell>
          <cell r="AD108">
            <v>3093</v>
          </cell>
          <cell r="AE108">
            <v>592</v>
          </cell>
          <cell r="AF108">
            <v>2501</v>
          </cell>
        </row>
        <row r="109">
          <cell r="A109" t="str">
            <v>茂南区</v>
          </cell>
          <cell r="B109">
            <v>6167</v>
          </cell>
          <cell r="C109">
            <v>638</v>
          </cell>
          <cell r="D109">
            <v>19785</v>
          </cell>
          <cell r="E109">
            <v>440</v>
          </cell>
          <cell r="F109">
            <v>83</v>
          </cell>
          <cell r="G109">
            <v>17232</v>
          </cell>
          <cell r="H109">
            <v>2162</v>
          </cell>
          <cell r="I109">
            <v>9468</v>
          </cell>
          <cell r="J109">
            <v>228</v>
          </cell>
          <cell r="K109">
            <v>950</v>
          </cell>
          <cell r="L109">
            <v>52</v>
          </cell>
          <cell r="M109">
            <v>1560</v>
          </cell>
          <cell r="N109">
            <v>2</v>
          </cell>
          <cell r="O109">
            <v>1025.5</v>
          </cell>
          <cell r="P109">
            <v>28479</v>
          </cell>
          <cell r="Q109">
            <v>0.0179914562851645</v>
          </cell>
          <cell r="R109">
            <v>518.376449898756</v>
          </cell>
          <cell r="S109">
            <v>0.009986515351866</v>
          </cell>
          <cell r="T109">
            <v>10.7060056428859</v>
          </cell>
          <cell r="U109">
            <v>0.0101402957354892</v>
          </cell>
          <cell r="V109">
            <v>0</v>
          </cell>
          <cell r="W109">
            <v>0.000181331994223905</v>
          </cell>
          <cell r="X109">
            <v>11822.6330257398</v>
          </cell>
          <cell r="Y109">
            <v>2264.18892941606</v>
          </cell>
          <cell r="Z109">
            <v>9558.44409632374</v>
          </cell>
          <cell r="AA109">
            <v>11822</v>
          </cell>
          <cell r="AB109">
            <v>2264</v>
          </cell>
          <cell r="AC109">
            <v>9558</v>
          </cell>
          <cell r="AD109">
            <v>11822</v>
          </cell>
          <cell r="AE109">
            <v>2264</v>
          </cell>
          <cell r="AF109">
            <v>9558</v>
          </cell>
        </row>
        <row r="110">
          <cell r="A110" t="str">
            <v>信宜市</v>
          </cell>
          <cell r="B110">
            <v>1803</v>
          </cell>
          <cell r="C110">
            <v>638</v>
          </cell>
          <cell r="D110">
            <v>26987</v>
          </cell>
          <cell r="E110">
            <v>440</v>
          </cell>
          <cell r="F110">
            <v>29</v>
          </cell>
          <cell r="G110">
            <v>13932</v>
          </cell>
          <cell r="H110">
            <v>6068</v>
          </cell>
          <cell r="I110">
            <v>9264</v>
          </cell>
          <cell r="J110">
            <v>1009</v>
          </cell>
          <cell r="K110">
            <v>950</v>
          </cell>
          <cell r="L110">
            <v>108</v>
          </cell>
          <cell r="M110">
            <v>1560</v>
          </cell>
          <cell r="N110">
            <v>403</v>
          </cell>
          <cell r="O110">
            <v>1025.5</v>
          </cell>
          <cell r="P110">
            <v>36407</v>
          </cell>
          <cell r="Q110">
            <v>0.0229999279811083</v>
          </cell>
          <cell r="R110">
            <v>519.247087327529</v>
          </cell>
          <cell r="S110">
            <v>0.0100032881702493</v>
          </cell>
          <cell r="T110">
            <v>14.4587376108503</v>
          </cell>
          <cell r="U110">
            <v>0.0101179371282386</v>
          </cell>
          <cell r="V110">
            <v>0</v>
          </cell>
          <cell r="W110">
            <v>0.000231657058156125</v>
          </cell>
          <cell r="X110">
            <v>15103.7680808855</v>
          </cell>
          <cell r="Y110">
            <v>2892.5692277477</v>
          </cell>
          <cell r="Z110">
            <v>12211.1988531378</v>
          </cell>
          <cell r="AA110">
            <v>15104</v>
          </cell>
          <cell r="AB110">
            <v>2893</v>
          </cell>
          <cell r="AC110">
            <v>12211</v>
          </cell>
          <cell r="AD110">
            <v>15104</v>
          </cell>
          <cell r="AE110">
            <v>2893</v>
          </cell>
          <cell r="AF110">
            <v>12211</v>
          </cell>
        </row>
        <row r="111">
          <cell r="A111" t="str">
            <v>电白区</v>
          </cell>
          <cell r="B111">
            <v>2964</v>
          </cell>
          <cell r="C111">
            <v>638</v>
          </cell>
          <cell r="D111">
            <v>25456</v>
          </cell>
          <cell r="E111">
            <v>440</v>
          </cell>
          <cell r="F111">
            <v>190</v>
          </cell>
          <cell r="G111">
            <v>15000</v>
          </cell>
          <cell r="H111">
            <v>5294</v>
          </cell>
          <cell r="I111">
            <v>9480</v>
          </cell>
          <cell r="J111">
            <v>569</v>
          </cell>
          <cell r="K111">
            <v>950</v>
          </cell>
          <cell r="L111">
            <v>45</v>
          </cell>
          <cell r="M111">
            <v>1560</v>
          </cell>
          <cell r="N111">
            <v>361</v>
          </cell>
          <cell r="O111">
            <v>1025.5</v>
          </cell>
          <cell r="P111">
            <v>34879</v>
          </cell>
          <cell r="Q111">
            <v>0.0220346221345641</v>
          </cell>
          <cell r="R111">
            <v>520.457365702381</v>
          </cell>
          <cell r="S111">
            <v>0.0100266041669017</v>
          </cell>
          <cell r="T111">
            <v>17.7292015810277</v>
          </cell>
          <cell r="U111">
            <v>0.0100984518518958</v>
          </cell>
          <cell r="V111">
            <v>0</v>
          </cell>
          <cell r="W111">
            <v>0.000221882316064577</v>
          </cell>
          <cell r="X111">
            <v>14466.4663782035</v>
          </cell>
          <cell r="Y111">
            <v>2770.51761227685</v>
          </cell>
          <cell r="Z111">
            <v>11695.9487659266</v>
          </cell>
          <cell r="AA111">
            <v>14467</v>
          </cell>
          <cell r="AB111">
            <v>2771</v>
          </cell>
          <cell r="AC111">
            <v>11696</v>
          </cell>
          <cell r="AD111">
            <v>14467</v>
          </cell>
          <cell r="AE111">
            <v>2771</v>
          </cell>
          <cell r="AF111">
            <v>11696</v>
          </cell>
        </row>
        <row r="112">
          <cell r="A112" t="str">
            <v>高州市</v>
          </cell>
          <cell r="B112">
            <v>1899</v>
          </cell>
          <cell r="C112">
            <v>638</v>
          </cell>
          <cell r="D112">
            <v>24031</v>
          </cell>
          <cell r="E112">
            <v>440</v>
          </cell>
          <cell r="F112">
            <v>3</v>
          </cell>
          <cell r="G112">
            <v>14676</v>
          </cell>
          <cell r="H112">
            <v>6347</v>
          </cell>
          <cell r="I112">
            <v>9468</v>
          </cell>
          <cell r="J112">
            <v>1033</v>
          </cell>
          <cell r="K112">
            <v>950</v>
          </cell>
          <cell r="L112">
            <v>42</v>
          </cell>
          <cell r="M112">
            <v>1560</v>
          </cell>
          <cell r="N112">
            <v>667</v>
          </cell>
          <cell r="O112">
            <v>1025.5</v>
          </cell>
          <cell r="P112">
            <v>34022</v>
          </cell>
          <cell r="Q112">
            <v>0.021493216957543</v>
          </cell>
          <cell r="R112">
            <v>526.145573697411</v>
          </cell>
          <cell r="S112">
            <v>0.0101361874176031</v>
          </cell>
          <cell r="T112">
            <v>12.7190808609657</v>
          </cell>
          <cell r="U112">
            <v>0.0101283019244334</v>
          </cell>
          <cell r="V112">
            <v>0</v>
          </cell>
          <cell r="W112">
            <v>0.000217757584519552</v>
          </cell>
          <cell r="X112">
            <v>14197.5387264935</v>
          </cell>
          <cell r="Y112">
            <v>2719.01444792336</v>
          </cell>
          <cell r="Z112">
            <v>11478.5242785701</v>
          </cell>
          <cell r="AA112">
            <v>14198</v>
          </cell>
          <cell r="AB112">
            <v>2719</v>
          </cell>
          <cell r="AC112">
            <v>11479</v>
          </cell>
          <cell r="AD112">
            <v>14198</v>
          </cell>
          <cell r="AE112">
            <v>2719</v>
          </cell>
          <cell r="AF112">
            <v>11479</v>
          </cell>
        </row>
        <row r="113">
          <cell r="A113" t="str">
            <v>化州市</v>
          </cell>
          <cell r="B113">
            <v>2281</v>
          </cell>
          <cell r="C113">
            <v>638</v>
          </cell>
          <cell r="D113">
            <v>28850</v>
          </cell>
          <cell r="E113">
            <v>440</v>
          </cell>
          <cell r="F113">
            <v>93</v>
          </cell>
          <cell r="G113">
            <v>14304</v>
          </cell>
          <cell r="H113">
            <v>7226</v>
          </cell>
          <cell r="I113">
            <v>9420</v>
          </cell>
          <cell r="J113">
            <v>830</v>
          </cell>
          <cell r="K113">
            <v>950</v>
          </cell>
          <cell r="L113">
            <v>108</v>
          </cell>
          <cell r="M113">
            <v>1560</v>
          </cell>
          <cell r="N113">
            <v>636</v>
          </cell>
          <cell r="O113">
            <v>1025.5</v>
          </cell>
          <cell r="P113">
            <v>40024</v>
          </cell>
          <cell r="Q113">
            <v>0.0252849484306831</v>
          </cell>
          <cell r="R113">
            <v>523.28291774935</v>
          </cell>
          <cell r="S113">
            <v>0.0100810383891741</v>
          </cell>
          <cell r="T113">
            <v>13.1844016198855</v>
          </cell>
          <cell r="U113">
            <v>0.0101255295644079</v>
          </cell>
          <cell r="V113">
            <v>0</v>
          </cell>
          <cell r="W113">
            <v>0.000255573510040848</v>
          </cell>
          <cell r="X113">
            <v>16663.0926508326</v>
          </cell>
          <cell r="Y113">
            <v>3191.200287424</v>
          </cell>
          <cell r="Z113">
            <v>13471.8923634086</v>
          </cell>
          <cell r="AA113">
            <v>16663</v>
          </cell>
          <cell r="AB113">
            <v>3191</v>
          </cell>
          <cell r="AC113">
            <v>13472</v>
          </cell>
          <cell r="AD113">
            <v>16663</v>
          </cell>
          <cell r="AE113">
            <v>3191</v>
          </cell>
          <cell r="AF113">
            <v>13472</v>
          </cell>
        </row>
        <row r="114">
          <cell r="A114" t="str">
            <v>肇庆市合计</v>
          </cell>
        </row>
        <row r="115">
          <cell r="A115" t="str">
            <v>肇庆市本级</v>
          </cell>
          <cell r="B115">
            <v>109</v>
          </cell>
          <cell r="C115">
            <v>750</v>
          </cell>
          <cell r="D115">
            <v>4</v>
          </cell>
          <cell r="E115">
            <v>750</v>
          </cell>
          <cell r="F115">
            <v>6</v>
          </cell>
          <cell r="G115">
            <v>14400</v>
          </cell>
          <cell r="H115">
            <v>1</v>
          </cell>
          <cell r="I115">
            <v>14400</v>
          </cell>
          <cell r="J115">
            <v>0</v>
          </cell>
          <cell r="K115">
            <v>1282</v>
          </cell>
          <cell r="L115">
            <v>7</v>
          </cell>
          <cell r="M115">
            <v>1800</v>
          </cell>
          <cell r="N115">
            <v>768</v>
          </cell>
          <cell r="O115">
            <v>1025.5</v>
          </cell>
          <cell r="P115">
            <v>895</v>
          </cell>
          <cell r="Q115">
            <v>0.000565411474251983</v>
          </cell>
          <cell r="R115">
            <v>191.488268156425</v>
          </cell>
          <cell r="S115">
            <v>0.00368901891669627</v>
          </cell>
          <cell r="T115">
            <v>18.028164184953</v>
          </cell>
          <cell r="U115">
            <v>0.0100966706462299</v>
          </cell>
          <cell r="V115">
            <v>0</v>
          </cell>
          <cell r="W115">
            <v>4.25958951076602e-6</v>
          </cell>
          <cell r="X115">
            <v>277.720232668341</v>
          </cell>
          <cell r="Y115">
            <v>53.1870586622698</v>
          </cell>
          <cell r="Z115">
            <v>224.533174006071</v>
          </cell>
          <cell r="AA115">
            <v>278</v>
          </cell>
          <cell r="AB115">
            <v>53</v>
          </cell>
          <cell r="AC115">
            <v>225</v>
          </cell>
          <cell r="AD115">
            <v>278</v>
          </cell>
          <cell r="AE115">
            <v>53</v>
          </cell>
          <cell r="AF115">
            <v>225</v>
          </cell>
        </row>
        <row r="116">
          <cell r="A116" t="str">
            <v>广宁县</v>
          </cell>
          <cell r="B116">
            <v>140</v>
          </cell>
          <cell r="C116">
            <v>750</v>
          </cell>
          <cell r="D116">
            <v>4679</v>
          </cell>
          <cell r="E116">
            <v>750</v>
          </cell>
          <cell r="F116">
            <v>9</v>
          </cell>
          <cell r="G116">
            <v>14400</v>
          </cell>
          <cell r="H116">
            <v>2430</v>
          </cell>
          <cell r="I116">
            <v>14400</v>
          </cell>
          <cell r="J116">
            <v>92</v>
          </cell>
          <cell r="K116">
            <v>1000</v>
          </cell>
          <cell r="L116">
            <v>7</v>
          </cell>
          <cell r="M116">
            <v>1800</v>
          </cell>
          <cell r="N116">
            <v>15</v>
          </cell>
          <cell r="O116">
            <v>1025.5</v>
          </cell>
          <cell r="P116">
            <v>7372</v>
          </cell>
          <cell r="Q116">
            <v>0.00465722166277723</v>
          </cell>
          <cell r="R116">
            <v>901.645669424851</v>
          </cell>
          <cell r="S116">
            <v>0.0173701917234346</v>
          </cell>
          <cell r="T116">
            <v>13.5587964897618</v>
          </cell>
          <cell r="U116">
            <v>0.0101232989367149</v>
          </cell>
          <cell r="V116">
            <v>0</v>
          </cell>
          <cell r="W116">
            <v>6.06466015364923e-5</v>
          </cell>
          <cell r="X116">
            <v>3954.08718297597</v>
          </cell>
          <cell r="Y116">
            <v>757.259436721789</v>
          </cell>
          <cell r="Z116">
            <v>3196.82774625418</v>
          </cell>
          <cell r="AA116">
            <v>3954</v>
          </cell>
          <cell r="AB116">
            <v>757</v>
          </cell>
          <cell r="AC116">
            <v>3197</v>
          </cell>
          <cell r="AD116">
            <v>3954</v>
          </cell>
          <cell r="AE116">
            <v>757</v>
          </cell>
          <cell r="AF116">
            <v>3197</v>
          </cell>
        </row>
        <row r="117">
          <cell r="A117" t="str">
            <v>封开县</v>
          </cell>
          <cell r="B117">
            <v>235</v>
          </cell>
          <cell r="C117">
            <v>750</v>
          </cell>
          <cell r="D117">
            <v>4578</v>
          </cell>
          <cell r="E117">
            <v>750</v>
          </cell>
          <cell r="F117">
            <v>36</v>
          </cell>
          <cell r="G117">
            <v>14400</v>
          </cell>
          <cell r="H117">
            <v>1843</v>
          </cell>
          <cell r="I117">
            <v>14400</v>
          </cell>
          <cell r="J117">
            <v>83</v>
          </cell>
          <cell r="K117">
            <v>1000</v>
          </cell>
          <cell r="L117">
            <v>5</v>
          </cell>
          <cell r="M117">
            <v>1800</v>
          </cell>
          <cell r="N117">
            <v>0</v>
          </cell>
          <cell r="O117">
            <v>1025.5</v>
          </cell>
          <cell r="P117">
            <v>6780</v>
          </cell>
          <cell r="Q117">
            <v>0.00428322882170776</v>
          </cell>
          <cell r="R117">
            <v>878.547197640118</v>
          </cell>
          <cell r="S117">
            <v>0.0169251999744307</v>
          </cell>
          <cell r="T117">
            <v>12.9519841269841</v>
          </cell>
          <cell r="U117">
            <v>0.0101269142973135</v>
          </cell>
          <cell r="V117">
            <v>0</v>
          </cell>
          <cell r="W117">
            <v>5.50233364533902e-5</v>
          </cell>
          <cell r="X117">
            <v>3587.45690480299</v>
          </cell>
          <cell r="Y117">
            <v>687.044940913563</v>
          </cell>
          <cell r="Z117">
            <v>2900.41196388942</v>
          </cell>
          <cell r="AA117">
            <v>3587</v>
          </cell>
          <cell r="AB117">
            <v>687</v>
          </cell>
          <cell r="AC117">
            <v>2900</v>
          </cell>
          <cell r="AD117">
            <v>3587</v>
          </cell>
          <cell r="AE117">
            <v>687</v>
          </cell>
          <cell r="AF117">
            <v>2900</v>
          </cell>
        </row>
        <row r="118">
          <cell r="A118" t="str">
            <v>怀集县</v>
          </cell>
          <cell r="B118">
            <v>371</v>
          </cell>
          <cell r="C118">
            <v>750</v>
          </cell>
          <cell r="D118">
            <v>11110</v>
          </cell>
          <cell r="E118">
            <v>750</v>
          </cell>
          <cell r="F118">
            <v>34</v>
          </cell>
          <cell r="G118">
            <v>14400</v>
          </cell>
          <cell r="H118">
            <v>3998</v>
          </cell>
          <cell r="I118">
            <v>14400</v>
          </cell>
          <cell r="J118">
            <v>337</v>
          </cell>
          <cell r="K118">
            <v>1000</v>
          </cell>
          <cell r="L118">
            <v>66</v>
          </cell>
          <cell r="M118">
            <v>1800</v>
          </cell>
          <cell r="N118">
            <v>202</v>
          </cell>
          <cell r="O118">
            <v>1025.5</v>
          </cell>
          <cell r="P118">
            <v>16118</v>
          </cell>
          <cell r="Q118">
            <v>0.0101824604938474</v>
          </cell>
          <cell r="R118">
            <v>863.767997476941</v>
          </cell>
          <cell r="S118">
            <v>0.0166404788815903</v>
          </cell>
          <cell r="T118">
            <v>11.0783118182251</v>
          </cell>
          <cell r="U118">
            <v>0.0101380775521437</v>
          </cell>
          <cell r="V118">
            <v>0</v>
          </cell>
          <cell r="W118">
            <v>0.000129714752019158</v>
          </cell>
          <cell r="X118">
            <v>8457.24946505425</v>
          </cell>
          <cell r="Y118">
            <v>1619.67393984028</v>
          </cell>
          <cell r="Z118">
            <v>6837.57552521398</v>
          </cell>
          <cell r="AA118">
            <v>8458</v>
          </cell>
          <cell r="AB118">
            <v>1620</v>
          </cell>
          <cell r="AC118">
            <v>6838</v>
          </cell>
          <cell r="AD118">
            <v>8458</v>
          </cell>
          <cell r="AE118">
            <v>1620</v>
          </cell>
          <cell r="AF118">
            <v>6838</v>
          </cell>
        </row>
        <row r="119">
          <cell r="A119" t="str">
            <v>德庆县</v>
          </cell>
          <cell r="B119">
            <v>271</v>
          </cell>
          <cell r="C119">
            <v>750</v>
          </cell>
          <cell r="D119">
            <v>3247</v>
          </cell>
          <cell r="E119">
            <v>750</v>
          </cell>
          <cell r="F119">
            <v>17</v>
          </cell>
          <cell r="G119">
            <v>14400</v>
          </cell>
          <cell r="H119">
            <v>2457</v>
          </cell>
          <cell r="I119">
            <v>14400</v>
          </cell>
          <cell r="J119">
            <v>70</v>
          </cell>
          <cell r="K119">
            <v>1000</v>
          </cell>
          <cell r="L119">
            <v>17</v>
          </cell>
          <cell r="M119">
            <v>1800</v>
          </cell>
          <cell r="N119">
            <v>18</v>
          </cell>
          <cell r="O119">
            <v>1025.5</v>
          </cell>
          <cell r="P119">
            <v>6097</v>
          </cell>
          <cell r="Q119">
            <v>0.00385174721621714</v>
          </cell>
          <cell r="R119">
            <v>936.434024930294</v>
          </cell>
          <cell r="S119">
            <v>0.0180403889254663</v>
          </cell>
          <cell r="T119">
            <v>15.8342256214149</v>
          </cell>
          <cell r="U119">
            <v>0.0101097420329138</v>
          </cell>
          <cell r="V119">
            <v>0</v>
          </cell>
          <cell r="W119">
            <v>5.11589095684251e-5</v>
          </cell>
          <cell r="X119">
            <v>3335.50081116774</v>
          </cell>
          <cell r="Y119">
            <v>638.792052012602</v>
          </cell>
          <cell r="Z119">
            <v>2696.70875915513</v>
          </cell>
          <cell r="AA119">
            <v>3336</v>
          </cell>
          <cell r="AB119">
            <v>639</v>
          </cell>
          <cell r="AC119">
            <v>2697</v>
          </cell>
          <cell r="AD119">
            <v>3336</v>
          </cell>
          <cell r="AE119">
            <v>639</v>
          </cell>
          <cell r="AF119">
            <v>2697</v>
          </cell>
        </row>
        <row r="120">
          <cell r="A120" t="str">
            <v>清远市合计</v>
          </cell>
        </row>
        <row r="121">
          <cell r="A121" t="str">
            <v>清远市本级</v>
          </cell>
          <cell r="B121">
            <v>19</v>
          </cell>
          <cell r="C121">
            <v>643</v>
          </cell>
        </row>
        <row r="121">
          <cell r="J121">
            <v>0</v>
          </cell>
          <cell r="K121">
            <v>950</v>
          </cell>
          <cell r="L121">
            <v>49</v>
          </cell>
          <cell r="M121">
            <v>1560</v>
          </cell>
          <cell r="N121">
            <v>2314</v>
          </cell>
          <cell r="O121">
            <v>1025.5</v>
          </cell>
          <cell r="P121">
            <v>2382</v>
          </cell>
          <cell r="Q121">
            <v>0.00150481578957343</v>
          </cell>
          <cell r="R121">
            <v>120.238280156731</v>
          </cell>
          <cell r="S121">
            <v>0.00231638885389504</v>
          </cell>
          <cell r="T121">
            <v>30.190133176983</v>
          </cell>
          <cell r="U121">
            <v>0.0100242101853155</v>
          </cell>
          <cell r="V121">
            <v>0</v>
          </cell>
          <cell r="W121">
            <v>1.04450492677727e-5</v>
          </cell>
          <cell r="X121">
            <v>681.004943210231</v>
          </cell>
          <cell r="Y121">
            <v>130.421357910476</v>
          </cell>
          <cell r="Z121">
            <v>550.583585299755</v>
          </cell>
          <cell r="AA121">
            <v>681</v>
          </cell>
          <cell r="AB121">
            <v>130</v>
          </cell>
          <cell r="AC121">
            <v>551</v>
          </cell>
          <cell r="AD121">
            <v>681</v>
          </cell>
          <cell r="AE121">
            <v>130</v>
          </cell>
          <cell r="AF121">
            <v>551</v>
          </cell>
        </row>
        <row r="122">
          <cell r="A122" t="str">
            <v>清城区</v>
          </cell>
          <cell r="B122">
            <v>416</v>
          </cell>
          <cell r="C122">
            <v>660</v>
          </cell>
          <cell r="D122">
            <v>5167</v>
          </cell>
          <cell r="E122">
            <v>510</v>
          </cell>
          <cell r="F122">
            <v>111</v>
          </cell>
          <cell r="G122">
            <v>12672</v>
          </cell>
          <cell r="H122">
            <v>1842</v>
          </cell>
          <cell r="I122">
            <v>10080</v>
          </cell>
          <cell r="J122">
            <v>89</v>
          </cell>
          <cell r="K122">
            <v>950</v>
          </cell>
          <cell r="L122">
            <v>24</v>
          </cell>
          <cell r="M122">
            <v>1560</v>
          </cell>
          <cell r="N122">
            <v>0</v>
          </cell>
          <cell r="O122">
            <v>1025.5</v>
          </cell>
          <cell r="P122">
            <v>7649</v>
          </cell>
          <cell r="Q122">
            <v>0.00483221493469655</v>
          </cell>
          <cell r="R122">
            <v>613.96470126814</v>
          </cell>
          <cell r="S122">
            <v>0.0118280217319201</v>
          </cell>
          <cell r="T122">
            <v>27.7527832691707</v>
          </cell>
          <cell r="U122">
            <v>0.010038731805774</v>
          </cell>
          <cell r="V122">
            <v>0</v>
          </cell>
          <cell r="W122">
            <v>5.19678031587246e-5</v>
          </cell>
          <cell r="X122">
            <v>3388.23972310611</v>
          </cell>
          <cell r="Y122">
            <v>648.892243763486</v>
          </cell>
          <cell r="Z122">
            <v>2739.34747934262</v>
          </cell>
          <cell r="AA122">
            <v>3388</v>
          </cell>
          <cell r="AB122">
            <v>649</v>
          </cell>
          <cell r="AC122">
            <v>2739</v>
          </cell>
          <cell r="AD122">
            <v>3388</v>
          </cell>
          <cell r="AE122">
            <v>649</v>
          </cell>
          <cell r="AF122">
            <v>2739</v>
          </cell>
        </row>
        <row r="123">
          <cell r="A123" t="str">
            <v>清新区</v>
          </cell>
          <cell r="B123">
            <v>458</v>
          </cell>
          <cell r="C123">
            <v>638</v>
          </cell>
          <cell r="D123">
            <v>11595</v>
          </cell>
          <cell r="E123">
            <v>440</v>
          </cell>
          <cell r="F123">
            <v>32</v>
          </cell>
          <cell r="G123">
            <v>12252</v>
          </cell>
          <cell r="H123">
            <v>4180</v>
          </cell>
          <cell r="I123">
            <v>8448</v>
          </cell>
          <cell r="J123">
            <v>426</v>
          </cell>
          <cell r="K123">
            <v>950</v>
          </cell>
          <cell r="L123">
            <v>27</v>
          </cell>
          <cell r="M123">
            <v>1560</v>
          </cell>
          <cell r="N123">
            <v>0</v>
          </cell>
          <cell r="O123">
            <v>1025.5</v>
          </cell>
          <cell r="P123">
            <v>16718</v>
          </cell>
          <cell r="Q123">
            <v>0.0105615072922287</v>
          </cell>
          <cell r="R123">
            <v>527.348725924154</v>
          </cell>
          <cell r="S123">
            <v>0.0101593661291077</v>
          </cell>
          <cell r="T123">
            <v>22.5687916975537</v>
          </cell>
          <cell r="U123">
            <v>0.0100696177929773</v>
          </cell>
          <cell r="V123">
            <v>0</v>
          </cell>
          <cell r="W123">
            <v>0.000106729492833088</v>
          </cell>
          <cell r="X123">
            <v>6958.63756525423</v>
          </cell>
          <cell r="Y123">
            <v>1332.67015095239</v>
          </cell>
          <cell r="Z123">
            <v>5625.96741430184</v>
          </cell>
          <cell r="AA123">
            <v>6959</v>
          </cell>
          <cell r="AB123">
            <v>1333</v>
          </cell>
          <cell r="AC123">
            <v>5626</v>
          </cell>
          <cell r="AD123">
            <v>6959</v>
          </cell>
          <cell r="AE123">
            <v>1333</v>
          </cell>
          <cell r="AF123">
            <v>5626</v>
          </cell>
        </row>
        <row r="124">
          <cell r="A124" t="str">
            <v>佛冈县</v>
          </cell>
          <cell r="B124">
            <v>514</v>
          </cell>
          <cell r="C124">
            <v>650</v>
          </cell>
          <cell r="D124">
            <v>7008</v>
          </cell>
          <cell r="E124">
            <v>480</v>
          </cell>
          <cell r="F124">
            <v>30</v>
          </cell>
          <cell r="G124">
            <v>13200</v>
          </cell>
          <cell r="H124">
            <v>2182</v>
          </cell>
          <cell r="I124">
            <v>9240</v>
          </cell>
          <cell r="J124">
            <v>62</v>
          </cell>
          <cell r="K124">
            <v>950</v>
          </cell>
          <cell r="L124">
            <v>12</v>
          </cell>
          <cell r="M124">
            <v>1560</v>
          </cell>
          <cell r="N124">
            <v>0</v>
          </cell>
          <cell r="O124">
            <v>1025.5</v>
          </cell>
          <cell r="P124">
            <v>9808</v>
          </cell>
          <cell r="Q124">
            <v>0.00619615166420497</v>
          </cell>
          <cell r="R124">
            <v>559.614600326264</v>
          </cell>
          <cell r="S124">
            <v>0.0107809677665297</v>
          </cell>
          <cell r="T124">
            <v>20.4738631036099</v>
          </cell>
          <cell r="U124">
            <v>0.0100820992827426</v>
          </cell>
          <cell r="V124">
            <v>0</v>
          </cell>
          <cell r="W124">
            <v>6.42023342969966e-5</v>
          </cell>
          <cell r="X124">
            <v>4185.91678229718</v>
          </cell>
          <cell r="Y124">
            <v>801.657838596501</v>
          </cell>
          <cell r="Z124">
            <v>3384.25894370068</v>
          </cell>
          <cell r="AA124">
            <v>4186</v>
          </cell>
          <cell r="AB124">
            <v>802</v>
          </cell>
          <cell r="AC124">
            <v>3384</v>
          </cell>
          <cell r="AD124">
            <v>4186</v>
          </cell>
          <cell r="AE124">
            <v>802</v>
          </cell>
          <cell r="AF124">
            <v>3384</v>
          </cell>
        </row>
        <row r="125">
          <cell r="A125" t="str">
            <v>连州市</v>
          </cell>
          <cell r="B125">
            <v>757</v>
          </cell>
          <cell r="C125">
            <v>638</v>
          </cell>
          <cell r="D125">
            <v>9086</v>
          </cell>
          <cell r="E125">
            <v>440</v>
          </cell>
          <cell r="F125">
            <v>47</v>
          </cell>
          <cell r="G125">
            <v>12252</v>
          </cell>
          <cell r="H125">
            <v>2593</v>
          </cell>
          <cell r="I125">
            <v>8448</v>
          </cell>
          <cell r="J125">
            <v>49</v>
          </cell>
          <cell r="K125">
            <v>950</v>
          </cell>
          <cell r="L125">
            <v>10</v>
          </cell>
          <cell r="M125">
            <v>1560</v>
          </cell>
          <cell r="N125">
            <v>565</v>
          </cell>
          <cell r="O125">
            <v>1025.5</v>
          </cell>
          <cell r="P125">
            <v>13107</v>
          </cell>
          <cell r="Q125">
            <v>0.0082802773106377</v>
          </cell>
          <cell r="R125">
            <v>493.224914803794</v>
          </cell>
          <cell r="S125">
            <v>0.00950197136573799</v>
          </cell>
          <cell r="T125">
            <v>19.24804652008</v>
          </cell>
          <cell r="U125">
            <v>0.010089402642478</v>
          </cell>
          <cell r="V125">
            <v>0</v>
          </cell>
          <cell r="W125">
            <v>8.15974142294589e-5</v>
          </cell>
          <cell r="X125">
            <v>5320.05556114375</v>
          </cell>
          <cell r="Y125">
            <v>1018.86025551117</v>
          </cell>
          <cell r="Z125">
            <v>4301.19530563258</v>
          </cell>
          <cell r="AA125">
            <v>5320</v>
          </cell>
          <cell r="AB125">
            <v>1019</v>
          </cell>
          <cell r="AC125">
            <v>4301</v>
          </cell>
          <cell r="AD125">
            <v>5320</v>
          </cell>
          <cell r="AE125">
            <v>1019</v>
          </cell>
          <cell r="AF125">
            <v>4301</v>
          </cell>
        </row>
        <row r="126">
          <cell r="A126" t="str">
            <v>阳山县</v>
          </cell>
          <cell r="B126">
            <v>213</v>
          </cell>
          <cell r="C126">
            <v>638</v>
          </cell>
          <cell r="D126">
            <v>7430</v>
          </cell>
          <cell r="E126">
            <v>440</v>
          </cell>
          <cell r="F126">
            <v>14</v>
          </cell>
          <cell r="G126">
            <v>12252</v>
          </cell>
          <cell r="H126">
            <v>2466</v>
          </cell>
          <cell r="I126">
            <v>8460</v>
          </cell>
          <cell r="J126">
            <v>69</v>
          </cell>
          <cell r="K126">
            <v>950</v>
          </cell>
          <cell r="L126">
            <v>0</v>
          </cell>
          <cell r="M126">
            <v>1560</v>
          </cell>
          <cell r="N126">
            <v>0</v>
          </cell>
          <cell r="O126">
            <v>1025.5</v>
          </cell>
          <cell r="P126">
            <v>10192</v>
          </cell>
          <cell r="Q126">
            <v>0.00643874161516895</v>
          </cell>
          <cell r="R126">
            <v>512.506671899529</v>
          </cell>
          <cell r="S126">
            <v>0.00987343415746997</v>
          </cell>
          <cell r="T126">
            <v>14.7107563968878</v>
          </cell>
          <cell r="U126">
            <v>0.0101164356117155</v>
          </cell>
          <cell r="V126">
            <v>0</v>
          </cell>
          <cell r="W126">
            <v>6.45112655399307e-5</v>
          </cell>
          <cell r="X126">
            <v>4206.05873645716</v>
          </cell>
          <cell r="Y126">
            <v>805.515286385547</v>
          </cell>
          <cell r="Z126">
            <v>3400.54345007162</v>
          </cell>
          <cell r="AA126">
            <v>4207</v>
          </cell>
          <cell r="AB126">
            <v>806</v>
          </cell>
          <cell r="AC126">
            <v>3401</v>
          </cell>
          <cell r="AD126">
            <v>4207</v>
          </cell>
          <cell r="AE126">
            <v>806</v>
          </cell>
          <cell r="AF126">
            <v>3401</v>
          </cell>
        </row>
        <row r="127">
          <cell r="A127" t="str">
            <v>英德市</v>
          </cell>
          <cell r="B127">
            <v>2114</v>
          </cell>
          <cell r="C127">
            <v>640</v>
          </cell>
          <cell r="D127">
            <v>27500</v>
          </cell>
          <cell r="E127">
            <v>440</v>
          </cell>
          <cell r="F127">
            <v>99</v>
          </cell>
          <cell r="G127">
            <v>12252</v>
          </cell>
          <cell r="H127">
            <v>4765</v>
          </cell>
          <cell r="I127">
            <v>8448</v>
          </cell>
          <cell r="J127">
            <v>177</v>
          </cell>
          <cell r="K127">
            <v>950</v>
          </cell>
          <cell r="L127">
            <v>0</v>
          </cell>
          <cell r="M127">
            <v>1560</v>
          </cell>
          <cell r="N127">
            <v>789</v>
          </cell>
          <cell r="O127">
            <v>1025.5</v>
          </cell>
          <cell r="P127">
            <v>35444</v>
          </cell>
          <cell r="Q127">
            <v>0.0223915578697065</v>
          </cell>
          <cell r="R127">
            <v>483.697540486401</v>
          </cell>
          <cell r="S127">
            <v>0.00931842662734911</v>
          </cell>
          <cell r="T127">
            <v>17.4552081993224</v>
          </cell>
          <cell r="U127">
            <v>0.0101000842920655</v>
          </cell>
          <cell r="V127">
            <v>0</v>
          </cell>
          <cell r="W127">
            <v>0.000219155608781179</v>
          </cell>
          <cell r="X127">
            <v>14288.688266193</v>
          </cell>
          <cell r="Y127">
            <v>2736.47077751251</v>
          </cell>
          <cell r="Z127">
            <v>11552.2174886805</v>
          </cell>
          <cell r="AA127">
            <v>14288</v>
          </cell>
          <cell r="AB127">
            <v>2736</v>
          </cell>
          <cell r="AC127">
            <v>11552</v>
          </cell>
          <cell r="AD127">
            <v>14288</v>
          </cell>
          <cell r="AE127">
            <v>2736</v>
          </cell>
          <cell r="AF127">
            <v>11552</v>
          </cell>
        </row>
        <row r="128">
          <cell r="A128" t="str">
            <v>连山县</v>
          </cell>
          <cell r="B128">
            <v>154</v>
          </cell>
          <cell r="C128">
            <v>638</v>
          </cell>
          <cell r="D128">
            <v>2333</v>
          </cell>
          <cell r="E128">
            <v>440</v>
          </cell>
          <cell r="F128">
            <v>0</v>
          </cell>
          <cell r="G128">
            <v>12552</v>
          </cell>
          <cell r="H128">
            <v>501</v>
          </cell>
          <cell r="I128">
            <v>8448</v>
          </cell>
          <cell r="J128">
            <v>32</v>
          </cell>
          <cell r="K128">
            <v>950</v>
          </cell>
          <cell r="L128">
            <v>0</v>
          </cell>
          <cell r="M128">
            <v>1560</v>
          </cell>
          <cell r="N128">
            <v>0</v>
          </cell>
          <cell r="O128">
            <v>1025.5</v>
          </cell>
          <cell r="P128">
            <v>3020</v>
          </cell>
          <cell r="Q128">
            <v>0.00190786888518546</v>
          </cell>
          <cell r="R128">
            <v>499.296688741722</v>
          </cell>
          <cell r="S128">
            <v>0.00961894400918276</v>
          </cell>
          <cell r="T128">
            <v>14.1839622641509</v>
          </cell>
          <cell r="U128">
            <v>0.0101195742273204</v>
          </cell>
          <cell r="V128">
            <v>1</v>
          </cell>
          <cell r="W128">
            <v>2.08172426804781e-5</v>
          </cell>
          <cell r="X128">
            <v>1357.25977024862</v>
          </cell>
          <cell r="Y128">
            <v>259.933006416429</v>
          </cell>
          <cell r="Z128">
            <v>1097.32676383219</v>
          </cell>
          <cell r="AA128">
            <v>1357</v>
          </cell>
          <cell r="AB128">
            <v>260</v>
          </cell>
          <cell r="AC128">
            <v>1097</v>
          </cell>
          <cell r="AD128">
            <v>1357</v>
          </cell>
          <cell r="AE128">
            <v>260</v>
          </cell>
          <cell r="AF128">
            <v>1097</v>
          </cell>
        </row>
        <row r="129">
          <cell r="A129" t="str">
            <v>连南县</v>
          </cell>
          <cell r="B129">
            <v>169</v>
          </cell>
          <cell r="C129">
            <v>638</v>
          </cell>
          <cell r="D129">
            <v>3037</v>
          </cell>
          <cell r="E129">
            <v>440</v>
          </cell>
          <cell r="F129">
            <v>5</v>
          </cell>
          <cell r="G129">
            <v>12252</v>
          </cell>
          <cell r="H129">
            <v>433</v>
          </cell>
          <cell r="I129">
            <v>8448</v>
          </cell>
          <cell r="J129">
            <v>28</v>
          </cell>
          <cell r="K129">
            <v>950</v>
          </cell>
          <cell r="L129">
            <v>0</v>
          </cell>
          <cell r="M129">
            <v>1560</v>
          </cell>
          <cell r="N129">
            <v>0</v>
          </cell>
          <cell r="O129">
            <v>1025.5</v>
          </cell>
          <cell r="P129">
            <v>3672</v>
          </cell>
          <cell r="Q129">
            <v>0.00231976640609305</v>
          </cell>
          <cell r="R129">
            <v>484.923474945534</v>
          </cell>
          <cell r="S129">
            <v>0.00934204423825505</v>
          </cell>
          <cell r="T129">
            <v>24.0154174573055</v>
          </cell>
          <cell r="U129">
            <v>0.0100609988621619</v>
          </cell>
          <cell r="V129">
            <v>1</v>
          </cell>
          <cell r="W129">
            <v>2.49392489044224e-5</v>
          </cell>
          <cell r="X129">
            <v>1626.00973422538</v>
          </cell>
          <cell r="Y129">
            <v>311.402141243869</v>
          </cell>
          <cell r="Z129">
            <v>1314.60759298151</v>
          </cell>
          <cell r="AA129">
            <v>1626</v>
          </cell>
          <cell r="AB129">
            <v>311</v>
          </cell>
          <cell r="AC129">
            <v>1315</v>
          </cell>
          <cell r="AD129">
            <v>1626</v>
          </cell>
          <cell r="AE129">
            <v>311</v>
          </cell>
          <cell r="AF129">
            <v>1315</v>
          </cell>
        </row>
        <row r="130">
          <cell r="A130" t="str">
            <v>潮州市合计</v>
          </cell>
        </row>
        <row r="131">
          <cell r="A131" t="str">
            <v>潮州市本级</v>
          </cell>
          <cell r="B131">
            <v>302</v>
          </cell>
          <cell r="C131">
            <v>638</v>
          </cell>
          <cell r="D131">
            <v>1279</v>
          </cell>
          <cell r="E131">
            <v>440</v>
          </cell>
          <cell r="F131">
            <v>2</v>
          </cell>
          <cell r="G131">
            <v>12252</v>
          </cell>
          <cell r="H131">
            <v>58</v>
          </cell>
          <cell r="I131">
            <v>8477</v>
          </cell>
          <cell r="J131">
            <v>4</v>
          </cell>
          <cell r="K131">
            <v>950</v>
          </cell>
          <cell r="L131">
            <v>34</v>
          </cell>
          <cell r="M131">
            <v>1560</v>
          </cell>
          <cell r="N131">
            <v>1145</v>
          </cell>
          <cell r="O131">
            <v>1025.5</v>
          </cell>
          <cell r="P131">
            <v>2824</v>
          </cell>
          <cell r="Q131">
            <v>0.0017840469310476</v>
          </cell>
          <cell r="R131">
            <v>337.514149551464</v>
          </cell>
          <cell r="S131">
            <v>0.00650220556243633</v>
          </cell>
          <cell r="T131">
            <v>14.0286779104289</v>
          </cell>
          <cell r="U131">
            <v>0.0101204994044731</v>
          </cell>
          <cell r="V131">
            <v>0</v>
          </cell>
          <cell r="W131">
            <v>1.54733634934137e-5</v>
          </cell>
          <cell r="X131">
            <v>1008.84512432276</v>
          </cell>
          <cell r="Y131">
            <v>193.207042544063</v>
          </cell>
          <cell r="Z131">
            <v>815.638081778694</v>
          </cell>
          <cell r="AA131">
            <v>1009</v>
          </cell>
          <cell r="AB131">
            <v>193</v>
          </cell>
          <cell r="AC131">
            <v>816</v>
          </cell>
          <cell r="AD131">
            <v>1009</v>
          </cell>
          <cell r="AE131">
            <v>193</v>
          </cell>
          <cell r="AF131">
            <v>816</v>
          </cell>
        </row>
        <row r="132">
          <cell r="A132" t="str">
            <v>潮安区</v>
          </cell>
          <cell r="B132">
            <v>966</v>
          </cell>
          <cell r="C132">
            <v>638</v>
          </cell>
          <cell r="D132">
            <v>15475</v>
          </cell>
          <cell r="E132">
            <v>440</v>
          </cell>
          <cell r="F132">
            <v>28</v>
          </cell>
          <cell r="G132">
            <v>12252</v>
          </cell>
          <cell r="H132">
            <v>1502</v>
          </cell>
          <cell r="I132">
            <v>8534</v>
          </cell>
          <cell r="J132">
            <v>50</v>
          </cell>
          <cell r="K132">
            <v>950</v>
          </cell>
          <cell r="L132">
            <v>0</v>
          </cell>
          <cell r="M132">
            <v>1560</v>
          </cell>
          <cell r="N132">
            <v>0</v>
          </cell>
          <cell r="O132">
            <v>1025.5</v>
          </cell>
          <cell r="P132">
            <v>18021</v>
          </cell>
          <cell r="Q132">
            <v>0.0113846705893799</v>
          </cell>
          <cell r="R132">
            <v>475.532341897416</v>
          </cell>
          <cell r="S132">
            <v>0.00916112418609072</v>
          </cell>
          <cell r="T132">
            <v>15.0087343179292</v>
          </cell>
          <cell r="U132">
            <v>0.0101146602727457</v>
          </cell>
          <cell r="V132">
            <v>0</v>
          </cell>
          <cell r="W132">
            <v>0.000110809797632036</v>
          </cell>
          <cell r="X132">
            <v>7224.66864530485</v>
          </cell>
          <cell r="Y132">
            <v>1383.61858393004</v>
          </cell>
          <cell r="Z132">
            <v>5841.05006137482</v>
          </cell>
          <cell r="AA132">
            <v>7225</v>
          </cell>
          <cell r="AB132">
            <v>1384</v>
          </cell>
          <cell r="AC132">
            <v>5841</v>
          </cell>
          <cell r="AD132">
            <v>7225</v>
          </cell>
          <cell r="AE132">
            <v>1384</v>
          </cell>
          <cell r="AF132">
            <v>5841</v>
          </cell>
        </row>
        <row r="133">
          <cell r="A133" t="str">
            <v>湘桥区</v>
          </cell>
          <cell r="B133">
            <v>693</v>
          </cell>
          <cell r="C133">
            <v>638</v>
          </cell>
          <cell r="D133">
            <v>2365</v>
          </cell>
          <cell r="E133">
            <v>440</v>
          </cell>
          <cell r="F133">
            <v>52</v>
          </cell>
          <cell r="G133">
            <v>12252</v>
          </cell>
          <cell r="H133">
            <v>353</v>
          </cell>
          <cell r="I133">
            <v>8448</v>
          </cell>
          <cell r="J133">
            <v>37</v>
          </cell>
          <cell r="K133">
            <v>950</v>
          </cell>
          <cell r="L133">
            <v>0</v>
          </cell>
          <cell r="M133">
            <v>1560</v>
          </cell>
          <cell r="N133">
            <v>0</v>
          </cell>
          <cell r="O133">
            <v>1025.5</v>
          </cell>
          <cell r="P133">
            <v>3500</v>
          </cell>
          <cell r="Q133">
            <v>0.00221110632389044</v>
          </cell>
          <cell r="R133">
            <v>519.853714285714</v>
          </cell>
          <cell r="S133">
            <v>0.0100149748304592</v>
          </cell>
          <cell r="T133">
            <v>11.0940931049627</v>
          </cell>
          <cell r="U133">
            <v>0.0101379835279515</v>
          </cell>
          <cell r="V133">
            <v>0</v>
          </cell>
          <cell r="W133">
            <v>2.23073653665831e-5</v>
          </cell>
          <cell r="X133">
            <v>1454.41401904266</v>
          </cell>
          <cell r="Y133">
            <v>278.539316371773</v>
          </cell>
          <cell r="Z133">
            <v>1175.87470267089</v>
          </cell>
          <cell r="AA133">
            <v>1455</v>
          </cell>
          <cell r="AB133">
            <v>279</v>
          </cell>
          <cell r="AC133">
            <v>1176</v>
          </cell>
          <cell r="AD133">
            <v>1455</v>
          </cell>
          <cell r="AE133">
            <v>279</v>
          </cell>
          <cell r="AF133">
            <v>1176</v>
          </cell>
        </row>
        <row r="134">
          <cell r="A134" t="str">
            <v>饶平县</v>
          </cell>
          <cell r="B134">
            <v>1941</v>
          </cell>
          <cell r="C134">
            <v>638</v>
          </cell>
          <cell r="D134">
            <v>19067</v>
          </cell>
          <cell r="E134">
            <v>440</v>
          </cell>
          <cell r="F134">
            <v>122</v>
          </cell>
          <cell r="G134">
            <v>12252</v>
          </cell>
          <cell r="H134">
            <v>2719</v>
          </cell>
          <cell r="I134">
            <v>8448</v>
          </cell>
          <cell r="J134">
            <v>79</v>
          </cell>
          <cell r="K134">
            <v>950</v>
          </cell>
          <cell r="L134">
            <v>20</v>
          </cell>
          <cell r="M134">
            <v>1560</v>
          </cell>
          <cell r="N134">
            <v>368</v>
          </cell>
          <cell r="O134">
            <v>1025.5</v>
          </cell>
          <cell r="P134">
            <v>24316</v>
          </cell>
          <cell r="Q134">
            <v>0.0153615032490628</v>
          </cell>
          <cell r="R134">
            <v>485.452980205078</v>
          </cell>
          <cell r="S134">
            <v>0.00935224514997541</v>
          </cell>
          <cell r="T134">
            <v>11.6447593559426</v>
          </cell>
          <cell r="U134">
            <v>0.0101347026833463</v>
          </cell>
          <cell r="V134">
            <v>1</v>
          </cell>
          <cell r="W134">
            <v>0.000165964016484263</v>
          </cell>
          <cell r="X134">
            <v>10820.6589287739</v>
          </cell>
          <cell r="Y134">
            <v>2072.29777852162</v>
          </cell>
          <cell r="Z134">
            <v>8748.36115025227</v>
          </cell>
          <cell r="AA134">
            <v>10820</v>
          </cell>
          <cell r="AB134">
            <v>2072</v>
          </cell>
          <cell r="AC134">
            <v>8748</v>
          </cell>
          <cell r="AD134">
            <v>10820</v>
          </cell>
          <cell r="AE134">
            <v>2072</v>
          </cell>
          <cell r="AF134">
            <v>8748</v>
          </cell>
        </row>
        <row r="135">
          <cell r="A135" t="str">
            <v>揭阳市合计</v>
          </cell>
        </row>
        <row r="136">
          <cell r="A136" t="str">
            <v>揭阳市本级</v>
          </cell>
          <cell r="B136">
            <v>814</v>
          </cell>
          <cell r="C136">
            <v>674</v>
          </cell>
          <cell r="D136">
            <v>22633</v>
          </cell>
          <cell r="E136">
            <v>482</v>
          </cell>
          <cell r="F136">
            <v>1</v>
          </cell>
          <cell r="G136">
            <v>15857</v>
          </cell>
          <cell r="H136">
            <v>2288</v>
          </cell>
          <cell r="I136">
            <v>11417</v>
          </cell>
          <cell r="J136">
            <v>246</v>
          </cell>
          <cell r="K136">
            <v>950</v>
          </cell>
          <cell r="L136">
            <v>27</v>
          </cell>
          <cell r="M136">
            <v>1560</v>
          </cell>
          <cell r="N136">
            <v>1163</v>
          </cell>
          <cell r="O136">
            <v>1025.5</v>
          </cell>
          <cell r="P136">
            <v>27172</v>
          </cell>
          <cell r="Q136">
            <v>0.0171657660093574</v>
          </cell>
          <cell r="R136">
            <v>515.645252159085</v>
          </cell>
          <cell r="S136">
            <v>0.00993389886405771</v>
          </cell>
          <cell r="T136">
            <v>12.4143385465401</v>
          </cell>
          <cell r="U136">
            <v>0.0101301175653529</v>
          </cell>
          <cell r="V136">
            <v>0</v>
          </cell>
          <cell r="W136">
            <v>0.000172543930048891</v>
          </cell>
          <cell r="X136">
            <v>11249.6615642362</v>
          </cell>
          <cell r="Y136">
            <v>2154.45739692382</v>
          </cell>
          <cell r="Z136">
            <v>9095.20416731237</v>
          </cell>
          <cell r="AA136">
            <v>11249</v>
          </cell>
          <cell r="AB136">
            <v>2154</v>
          </cell>
          <cell r="AC136">
            <v>9095</v>
          </cell>
          <cell r="AD136">
            <v>11249</v>
          </cell>
          <cell r="AE136">
            <v>2154</v>
          </cell>
          <cell r="AF136">
            <v>9095</v>
          </cell>
        </row>
        <row r="137">
          <cell r="A137" t="str">
            <v>榕城区</v>
          </cell>
          <cell r="B137">
            <v>1167</v>
          </cell>
          <cell r="C137">
            <v>660</v>
          </cell>
          <cell r="D137">
            <v>2436</v>
          </cell>
          <cell r="E137">
            <v>452</v>
          </cell>
          <cell r="F137">
            <v>108</v>
          </cell>
          <cell r="G137">
            <v>19908</v>
          </cell>
          <cell r="H137">
            <v>369</v>
          </cell>
          <cell r="I137">
            <v>13632</v>
          </cell>
          <cell r="J137">
            <v>67</v>
          </cell>
          <cell r="K137">
            <v>950</v>
          </cell>
          <cell r="L137">
            <v>121</v>
          </cell>
          <cell r="M137">
            <v>1560</v>
          </cell>
          <cell r="N137">
            <v>0</v>
          </cell>
          <cell r="O137">
            <v>1025.5</v>
          </cell>
          <cell r="P137">
            <v>4268</v>
          </cell>
          <cell r="Q137">
            <v>0.00269628622581839</v>
          </cell>
          <cell r="R137">
            <v>637.783036551078</v>
          </cell>
          <cell r="S137">
            <v>0.012286881641558</v>
          </cell>
          <cell r="T137">
            <v>10.4472821397757</v>
          </cell>
          <cell r="U137">
            <v>0.0101418371984133</v>
          </cell>
          <cell r="V137">
            <v>0</v>
          </cell>
          <cell r="W137">
            <v>2.96587574569021e-5</v>
          </cell>
          <cell r="X137">
            <v>1933.71614817961</v>
          </cell>
          <cell r="Y137">
            <v>370.331946006366</v>
          </cell>
          <cell r="Z137">
            <v>1563.38420217325</v>
          </cell>
          <cell r="AA137">
            <v>1933</v>
          </cell>
          <cell r="AB137">
            <v>370</v>
          </cell>
          <cell r="AC137">
            <v>1563</v>
          </cell>
          <cell r="AD137">
            <v>1933</v>
          </cell>
          <cell r="AE137">
            <v>370</v>
          </cell>
          <cell r="AF137">
            <v>1563</v>
          </cell>
        </row>
        <row r="138">
          <cell r="A138" t="str">
            <v>揭东区</v>
          </cell>
          <cell r="B138">
            <v>277</v>
          </cell>
          <cell r="C138">
            <v>704</v>
          </cell>
          <cell r="D138">
            <v>12426</v>
          </cell>
          <cell r="E138">
            <v>495</v>
          </cell>
          <cell r="F138">
            <v>10</v>
          </cell>
          <cell r="G138">
            <v>18768</v>
          </cell>
          <cell r="H138">
            <v>1858</v>
          </cell>
          <cell r="I138">
            <v>13044</v>
          </cell>
          <cell r="J138">
            <v>114</v>
          </cell>
          <cell r="K138">
            <v>950</v>
          </cell>
          <cell r="L138">
            <v>50</v>
          </cell>
          <cell r="M138">
            <v>1560</v>
          </cell>
          <cell r="N138">
            <v>213</v>
          </cell>
          <cell r="O138">
            <v>1025.5</v>
          </cell>
          <cell r="P138">
            <v>14948</v>
          </cell>
          <cell r="Q138">
            <v>0.00944331923700406</v>
          </cell>
          <cell r="R138">
            <v>574.368920591383</v>
          </cell>
          <cell r="S138">
            <v>0.0110652095484678</v>
          </cell>
          <cell r="T138">
            <v>12.7262222222222</v>
          </cell>
          <cell r="U138">
            <v>0.0101282593765262</v>
          </cell>
          <cell r="V138">
            <v>0</v>
          </cell>
          <cell r="W138">
            <v>9.91835544408406e-5</v>
          </cell>
          <cell r="X138">
            <v>6466.65124575109</v>
          </cell>
          <cell r="Y138">
            <v>1238.44833288378</v>
          </cell>
          <cell r="Z138">
            <v>5228.2029128673</v>
          </cell>
          <cell r="AA138">
            <v>6466</v>
          </cell>
          <cell r="AB138">
            <v>1238</v>
          </cell>
          <cell r="AC138">
            <v>5228</v>
          </cell>
          <cell r="AD138">
            <v>6466</v>
          </cell>
          <cell r="AE138">
            <v>1238</v>
          </cell>
          <cell r="AF138">
            <v>5228</v>
          </cell>
        </row>
        <row r="139">
          <cell r="A139" t="str">
            <v>惠来县</v>
          </cell>
          <cell r="B139">
            <v>5081</v>
          </cell>
          <cell r="C139">
            <v>655</v>
          </cell>
          <cell r="D139">
            <v>39280</v>
          </cell>
          <cell r="E139">
            <v>475</v>
          </cell>
          <cell r="F139">
            <v>95</v>
          </cell>
          <cell r="G139">
            <v>12600</v>
          </cell>
          <cell r="H139">
            <v>2020</v>
          </cell>
          <cell r="I139">
            <v>9132</v>
          </cell>
          <cell r="J139">
            <v>463</v>
          </cell>
          <cell r="K139">
            <v>950</v>
          </cell>
          <cell r="L139">
            <v>169</v>
          </cell>
          <cell r="M139">
            <v>1560</v>
          </cell>
          <cell r="N139">
            <v>662</v>
          </cell>
          <cell r="O139">
            <v>1025.5</v>
          </cell>
          <cell r="P139">
            <v>47770</v>
          </cell>
          <cell r="Q139">
            <v>0.0301784425977846</v>
          </cell>
          <cell r="R139">
            <v>510.426803782011</v>
          </cell>
          <cell r="S139">
            <v>0.00983336552609309</v>
          </cell>
          <cell r="T139">
            <v>12.0826593670939</v>
          </cell>
          <cell r="U139">
            <v>0.0101320936948952</v>
          </cell>
          <cell r="V139">
            <v>1</v>
          </cell>
          <cell r="W139">
            <v>0.000332381222369852</v>
          </cell>
          <cell r="X139">
            <v>21670.8652741852</v>
          </cell>
          <cell r="Y139">
            <v>4150.25427397183</v>
          </cell>
          <cell r="Z139">
            <v>17520.6110002134</v>
          </cell>
          <cell r="AA139">
            <v>21671</v>
          </cell>
          <cell r="AB139">
            <v>4150</v>
          </cell>
          <cell r="AC139">
            <v>17521</v>
          </cell>
          <cell r="AD139">
            <v>21671</v>
          </cell>
          <cell r="AE139">
            <v>4150</v>
          </cell>
          <cell r="AF139">
            <v>17521</v>
          </cell>
        </row>
        <row r="140">
          <cell r="A140" t="str">
            <v>普宁市</v>
          </cell>
          <cell r="B140">
            <v>1197</v>
          </cell>
          <cell r="C140">
            <v>675</v>
          </cell>
          <cell r="D140">
            <v>27245</v>
          </cell>
          <cell r="E140">
            <v>497</v>
          </cell>
          <cell r="F140">
            <v>53</v>
          </cell>
          <cell r="G140">
            <v>14244</v>
          </cell>
          <cell r="H140">
            <v>3956</v>
          </cell>
          <cell r="I140">
            <v>10476</v>
          </cell>
          <cell r="J140">
            <v>369</v>
          </cell>
          <cell r="K140">
            <v>950</v>
          </cell>
          <cell r="L140">
            <v>60</v>
          </cell>
          <cell r="M140">
            <v>1560</v>
          </cell>
          <cell r="N140">
            <v>590</v>
          </cell>
          <cell r="O140">
            <v>1025.5</v>
          </cell>
          <cell r="P140">
            <v>33470</v>
          </cell>
          <cell r="Q140">
            <v>0.0211444939030322</v>
          </cell>
          <cell r="R140">
            <v>548.545246987352</v>
          </cell>
          <cell r="S140">
            <v>0.0105677168229811</v>
          </cell>
          <cell r="T140">
            <v>13.416103762079</v>
          </cell>
          <cell r="U140">
            <v>0.0101241490935295</v>
          </cell>
          <cell r="V140">
            <v>1</v>
          </cell>
          <cell r="W140">
            <v>0.000239603776326104</v>
          </cell>
          <cell r="X140">
            <v>15621.8847711295</v>
          </cell>
          <cell r="Y140">
            <v>2991.79535374198</v>
          </cell>
          <cell r="Z140">
            <v>12630.0894173875</v>
          </cell>
          <cell r="AA140">
            <v>15622</v>
          </cell>
          <cell r="AB140">
            <v>2992</v>
          </cell>
          <cell r="AC140">
            <v>12630</v>
          </cell>
          <cell r="AD140">
            <v>15622</v>
          </cell>
          <cell r="AE140">
            <v>2992</v>
          </cell>
          <cell r="AF140">
            <v>12630</v>
          </cell>
        </row>
        <row r="141">
          <cell r="A141" t="str">
            <v>揭西县</v>
          </cell>
          <cell r="B141">
            <v>1624</v>
          </cell>
          <cell r="C141">
            <v>675</v>
          </cell>
          <cell r="D141">
            <v>19325</v>
          </cell>
          <cell r="E141">
            <v>491</v>
          </cell>
          <cell r="F141">
            <v>172</v>
          </cell>
          <cell r="G141">
            <v>13764</v>
          </cell>
          <cell r="H141">
            <v>3640</v>
          </cell>
          <cell r="I141">
            <v>10800</v>
          </cell>
          <cell r="J141">
            <v>333</v>
          </cell>
          <cell r="K141">
            <v>950</v>
          </cell>
          <cell r="L141">
            <v>11</v>
          </cell>
          <cell r="M141">
            <v>1560</v>
          </cell>
          <cell r="N141">
            <v>481</v>
          </cell>
          <cell r="O141">
            <v>1025.5</v>
          </cell>
          <cell r="P141">
            <v>25586</v>
          </cell>
          <cell r="Q141">
            <v>0.0161638189723031</v>
          </cell>
          <cell r="R141">
            <v>564.084829920008</v>
          </cell>
          <cell r="S141">
            <v>0.0108670866796729</v>
          </cell>
          <cell r="T141">
            <v>12.6519484160359</v>
          </cell>
          <cell r="U141">
            <v>0.0101287018965025</v>
          </cell>
          <cell r="V141">
            <v>1</v>
          </cell>
          <cell r="W141">
            <v>0.000185341806172948</v>
          </cell>
          <cell r="X141">
            <v>12084.0680547796</v>
          </cell>
          <cell r="Y141">
            <v>2314.25715848353</v>
          </cell>
          <cell r="Z141">
            <v>9769.81089629602</v>
          </cell>
          <cell r="AA141">
            <v>12084</v>
          </cell>
          <cell r="AB141">
            <v>2314</v>
          </cell>
          <cell r="AC141">
            <v>9770</v>
          </cell>
          <cell r="AD141">
            <v>12084</v>
          </cell>
          <cell r="AE141">
            <v>2314</v>
          </cell>
          <cell r="AF141">
            <v>9770</v>
          </cell>
        </row>
        <row r="142">
          <cell r="A142" t="str">
            <v>云浮市合计</v>
          </cell>
        </row>
        <row r="143">
          <cell r="A143" t="str">
            <v>云浮市本级</v>
          </cell>
        </row>
        <row r="143">
          <cell r="J143">
            <v>0</v>
          </cell>
          <cell r="K143">
            <v>950</v>
          </cell>
          <cell r="L143">
            <v>19</v>
          </cell>
          <cell r="M143">
            <v>1560</v>
          </cell>
          <cell r="N143">
            <v>1083</v>
          </cell>
          <cell r="O143">
            <v>1025.5</v>
          </cell>
          <cell r="P143">
            <v>1102</v>
          </cell>
          <cell r="Q143">
            <v>0.000696182619693503</v>
          </cell>
          <cell r="R143">
            <v>110.881465517241</v>
          </cell>
          <cell r="S143">
            <v>0.00213612994541245</v>
          </cell>
          <cell r="T143">
            <v>20.6106032906764</v>
          </cell>
          <cell r="U143">
            <v>0.0100812845908957</v>
          </cell>
          <cell r="V143">
            <v>0</v>
          </cell>
          <cell r="W143">
            <v>4.80590368638051e-6</v>
          </cell>
          <cell r="X143">
            <v>313.339275202415</v>
          </cell>
          <cell r="Y143">
            <v>60.0085714002923</v>
          </cell>
          <cell r="Z143">
            <v>253.330703802122</v>
          </cell>
          <cell r="AA143">
            <v>313</v>
          </cell>
          <cell r="AB143">
            <v>60</v>
          </cell>
          <cell r="AC143">
            <v>253</v>
          </cell>
          <cell r="AD143">
            <v>313</v>
          </cell>
          <cell r="AE143">
            <v>60</v>
          </cell>
          <cell r="AF143">
            <v>253</v>
          </cell>
        </row>
        <row r="144">
          <cell r="A144" t="str">
            <v>云城区</v>
          </cell>
          <cell r="B144">
            <v>444</v>
          </cell>
          <cell r="C144">
            <v>640</v>
          </cell>
          <cell r="D144">
            <v>3784</v>
          </cell>
          <cell r="E144">
            <v>450</v>
          </cell>
          <cell r="F144">
            <v>48</v>
          </cell>
          <cell r="G144">
            <v>12288</v>
          </cell>
          <cell r="H144">
            <v>1418</v>
          </cell>
          <cell r="I144">
            <v>8640</v>
          </cell>
          <cell r="J144">
            <v>25</v>
          </cell>
          <cell r="K144">
            <v>950</v>
          </cell>
          <cell r="L144">
            <v>0</v>
          </cell>
          <cell r="M144">
            <v>1560</v>
          </cell>
          <cell r="N144">
            <v>0</v>
          </cell>
          <cell r="O144">
            <v>1025.5</v>
          </cell>
          <cell r="P144">
            <v>5719</v>
          </cell>
          <cell r="Q144">
            <v>0.00361294773323697</v>
          </cell>
          <cell r="R144">
            <v>538.699422976045</v>
          </cell>
          <cell r="S144">
            <v>0.0103780371555119</v>
          </cell>
          <cell r="T144">
            <v>15.9872438010606</v>
          </cell>
          <cell r="U144">
            <v>0.0101088303575236</v>
          </cell>
          <cell r="V144">
            <v>0</v>
          </cell>
          <cell r="W144">
            <v>3.69117277621175e-5</v>
          </cell>
          <cell r="X144">
            <v>2406.60129253681</v>
          </cell>
          <cell r="Y144">
            <v>460.895639086223</v>
          </cell>
          <cell r="Z144">
            <v>1945.70565345059</v>
          </cell>
          <cell r="AA144">
            <v>2407</v>
          </cell>
          <cell r="AB144">
            <v>461</v>
          </cell>
          <cell r="AC144">
            <v>1946</v>
          </cell>
          <cell r="AD144">
            <v>2407</v>
          </cell>
          <cell r="AE144">
            <v>461</v>
          </cell>
          <cell r="AF144">
            <v>1946</v>
          </cell>
        </row>
        <row r="145">
          <cell r="A145" t="str">
            <v>郁南县</v>
          </cell>
          <cell r="B145">
            <v>500</v>
          </cell>
          <cell r="C145">
            <v>640</v>
          </cell>
          <cell r="D145">
            <v>9001</v>
          </cell>
          <cell r="E145">
            <v>450</v>
          </cell>
          <cell r="F145">
            <v>34</v>
          </cell>
          <cell r="G145">
            <v>12288</v>
          </cell>
          <cell r="H145">
            <v>2871</v>
          </cell>
          <cell r="I145">
            <v>8640</v>
          </cell>
          <cell r="J145">
            <v>105</v>
          </cell>
          <cell r="K145">
            <v>950</v>
          </cell>
          <cell r="L145">
            <v>37</v>
          </cell>
          <cell r="M145">
            <v>1560</v>
          </cell>
          <cell r="N145">
            <v>64</v>
          </cell>
          <cell r="O145">
            <v>1025.5</v>
          </cell>
          <cell r="P145">
            <v>12612</v>
          </cell>
          <cell r="Q145">
            <v>0.00796756370197319</v>
          </cell>
          <cell r="R145">
            <v>526.112062585897</v>
          </cell>
          <cell r="S145">
            <v>0.0101355418264894</v>
          </cell>
          <cell r="T145">
            <v>13.0580923608114</v>
          </cell>
          <cell r="U145">
            <v>0.0101262821092579</v>
          </cell>
          <cell r="V145">
            <v>0</v>
          </cell>
          <cell r="W145">
            <v>8.07113087244255e-5</v>
          </cell>
          <cell r="X145">
            <v>5262.28252306001</v>
          </cell>
          <cell r="Y145">
            <v>1007.79596272942</v>
          </cell>
          <cell r="Z145">
            <v>4254.48656033059</v>
          </cell>
          <cell r="AA145">
            <v>5262</v>
          </cell>
          <cell r="AB145">
            <v>1008</v>
          </cell>
          <cell r="AC145">
            <v>4254</v>
          </cell>
          <cell r="AD145">
            <v>5262</v>
          </cell>
          <cell r="AE145">
            <v>1008</v>
          </cell>
          <cell r="AF145">
            <v>4254</v>
          </cell>
        </row>
        <row r="146">
          <cell r="A146" t="str">
            <v>云安区</v>
          </cell>
          <cell r="B146">
            <v>107</v>
          </cell>
          <cell r="C146">
            <v>640</v>
          </cell>
          <cell r="D146">
            <v>8167</v>
          </cell>
          <cell r="E146">
            <v>450</v>
          </cell>
          <cell r="F146">
            <v>9</v>
          </cell>
          <cell r="G146">
            <v>12288</v>
          </cell>
          <cell r="H146">
            <v>1897</v>
          </cell>
          <cell r="I146">
            <v>8640</v>
          </cell>
          <cell r="J146">
            <v>59</v>
          </cell>
          <cell r="K146">
            <v>950</v>
          </cell>
          <cell r="L146">
            <v>10</v>
          </cell>
          <cell r="M146">
            <v>1560</v>
          </cell>
          <cell r="N146">
            <v>9</v>
          </cell>
          <cell r="O146">
            <v>1025.5</v>
          </cell>
          <cell r="P146">
            <v>10258</v>
          </cell>
          <cell r="Q146">
            <v>0.00648043676299088</v>
          </cell>
          <cell r="R146">
            <v>506.054311269253</v>
          </cell>
          <cell r="S146">
            <v>0.00974912951650372</v>
          </cell>
          <cell r="T146">
            <v>19.6657018813314</v>
          </cell>
          <cell r="U146">
            <v>0.0100869142707349</v>
          </cell>
          <cell r="V146">
            <v>0</v>
          </cell>
          <cell r="W146">
            <v>6.4492012969489e-5</v>
          </cell>
          <cell r="X146">
            <v>4204.80349147897</v>
          </cell>
          <cell r="Y146">
            <v>805.274890546723</v>
          </cell>
          <cell r="Z146">
            <v>3399.52860093224</v>
          </cell>
          <cell r="AA146">
            <v>4205</v>
          </cell>
          <cell r="AB146">
            <v>805</v>
          </cell>
          <cell r="AC146">
            <v>3400</v>
          </cell>
          <cell r="AD146">
            <v>4205</v>
          </cell>
          <cell r="AE146">
            <v>805</v>
          </cell>
          <cell r="AF146">
            <v>3400</v>
          </cell>
        </row>
        <row r="147">
          <cell r="A147" t="str">
            <v>罗定市</v>
          </cell>
          <cell r="B147">
            <v>2722</v>
          </cell>
          <cell r="C147">
            <v>640</v>
          </cell>
          <cell r="D147">
            <v>27186</v>
          </cell>
          <cell r="E147">
            <v>450</v>
          </cell>
          <cell r="F147">
            <v>1</v>
          </cell>
          <cell r="G147">
            <v>12288</v>
          </cell>
          <cell r="H147">
            <v>5788</v>
          </cell>
          <cell r="I147">
            <v>8640</v>
          </cell>
          <cell r="J147">
            <v>525</v>
          </cell>
          <cell r="K147">
            <v>950</v>
          </cell>
          <cell r="L147">
            <v>29</v>
          </cell>
          <cell r="M147">
            <v>1560</v>
          </cell>
          <cell r="N147">
            <v>67</v>
          </cell>
          <cell r="O147">
            <v>1025.5</v>
          </cell>
          <cell r="P147">
            <v>36318</v>
          </cell>
          <cell r="Q147">
            <v>0.0229437027060151</v>
          </cell>
          <cell r="R147">
            <v>514.727675211557</v>
          </cell>
          <cell r="S147">
            <v>0.00991622175647538</v>
          </cell>
          <cell r="T147">
            <v>13.4716564219999</v>
          </cell>
          <cell r="U147">
            <v>0.0101238181132955</v>
          </cell>
          <cell r="V147">
            <v>0</v>
          </cell>
          <cell r="W147">
            <v>0.000230372661403729</v>
          </cell>
          <cell r="X147">
            <v>15020.0269213178</v>
          </cell>
          <cell r="Y147">
            <v>2876.5316998961</v>
          </cell>
          <cell r="Z147">
            <v>12143.4952214217</v>
          </cell>
          <cell r="AA147">
            <v>15020</v>
          </cell>
          <cell r="AB147">
            <v>2877</v>
          </cell>
          <cell r="AC147">
            <v>12143</v>
          </cell>
          <cell r="AD147">
            <v>15020</v>
          </cell>
          <cell r="AE147">
            <v>2877</v>
          </cell>
          <cell r="AF147">
            <v>12143</v>
          </cell>
        </row>
        <row r="148">
          <cell r="A148" t="str">
            <v>新兴县</v>
          </cell>
          <cell r="B148">
            <v>971</v>
          </cell>
          <cell r="C148">
            <v>640</v>
          </cell>
          <cell r="D148">
            <v>8899</v>
          </cell>
          <cell r="E148">
            <v>450</v>
          </cell>
          <cell r="F148">
            <v>10</v>
          </cell>
          <cell r="G148">
            <v>12288</v>
          </cell>
          <cell r="H148">
            <v>2626</v>
          </cell>
          <cell r="I148">
            <v>9360</v>
          </cell>
          <cell r="J148">
            <v>82</v>
          </cell>
          <cell r="K148">
            <v>950</v>
          </cell>
          <cell r="L148">
            <v>18</v>
          </cell>
          <cell r="M148">
            <v>1560</v>
          </cell>
          <cell r="N148">
            <v>135</v>
          </cell>
          <cell r="O148">
            <v>1025.5</v>
          </cell>
          <cell r="P148">
            <v>12741</v>
          </cell>
          <cell r="Q148">
            <v>0.00804905876362515</v>
          </cell>
          <cell r="R148">
            <v>533.869152735264</v>
          </cell>
          <cell r="S148">
            <v>0.0102849820641345</v>
          </cell>
          <cell r="T148">
            <v>22.3813610815738</v>
          </cell>
          <cell r="U148">
            <v>0.0100707344961059</v>
          </cell>
          <cell r="V148">
            <v>0</v>
          </cell>
          <cell r="W148">
            <v>8.17497302580339e-5</v>
          </cell>
          <cell r="X148">
            <v>5329.98638729215</v>
          </cell>
          <cell r="Y148">
            <v>1020.76213866835</v>
          </cell>
          <cell r="Z148">
            <v>4309.2242486238</v>
          </cell>
          <cell r="AA148">
            <v>5330</v>
          </cell>
          <cell r="AB148">
            <v>1021</v>
          </cell>
          <cell r="AC148">
            <v>4309</v>
          </cell>
          <cell r="AD148">
            <v>5330</v>
          </cell>
          <cell r="AE148">
            <v>1021</v>
          </cell>
          <cell r="AF148">
            <v>4309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M141"/>
  <sheetViews>
    <sheetView tabSelected="1" workbookViewId="0">
      <selection activeCell="F2" sqref="F2"/>
    </sheetView>
  </sheetViews>
  <sheetFormatPr defaultColWidth="9" defaultRowHeight="14.25"/>
  <cols>
    <col min="1" max="1" width="25.75" style="4" customWidth="1"/>
    <col min="2" max="2" width="19.625" style="4" customWidth="1"/>
    <col min="3" max="4" width="20.125" style="4" customWidth="1"/>
    <col min="5" max="5" width="18.75" style="4" customWidth="1"/>
    <col min="6" max="247" width="9" style="4" customWidth="1"/>
    <col min="248" max="16384" width="9" style="1"/>
  </cols>
  <sheetData>
    <row r="1" s="1" customFormat="1" ht="24" customHeight="1" spans="1:247">
      <c r="A1" s="5" t="s">
        <v>0</v>
      </c>
      <c r="B1" s="5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</row>
    <row r="2" s="2" customFormat="1" ht="45" customHeight="1" spans="1:247">
      <c r="A2" s="6" t="s">
        <v>1</v>
      </c>
      <c r="B2" s="7"/>
      <c r="C2" s="7"/>
      <c r="D2" s="7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</row>
    <row r="3" s="1" customFormat="1" ht="18" customHeight="1" spans="1:247">
      <c r="A3" s="4"/>
      <c r="B3" s="4"/>
      <c r="C3" s="4"/>
      <c r="D3" s="10" t="s">
        <v>2</v>
      </c>
      <c r="E3" s="1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</row>
    <row r="4" s="1" customFormat="1" ht="22" customHeight="1" spans="1:247">
      <c r="A4" s="11" t="s">
        <v>3</v>
      </c>
      <c r="B4" s="12" t="s">
        <v>4</v>
      </c>
      <c r="C4" s="13" t="s">
        <v>5</v>
      </c>
      <c r="D4" s="13"/>
      <c r="E4" s="1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</row>
    <row r="5" s="1" customFormat="1" ht="29" customHeight="1" spans="1:247">
      <c r="A5" s="11"/>
      <c r="B5" s="15"/>
      <c r="C5" s="13" t="s">
        <v>6</v>
      </c>
      <c r="D5" s="16" t="s">
        <v>7</v>
      </c>
      <c r="E5" s="1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</row>
    <row r="6" s="1" customFormat="1" ht="22" customHeight="1" spans="1:247">
      <c r="A6" s="18" t="s">
        <v>8</v>
      </c>
      <c r="B6" s="19">
        <f ca="1">B7+B12+B13+B14+B15+B16+B17+B18+B27+B33+B34+B40+B41+B42+B43+B44+B52+B53+B61+B62+B63+B64+B65+B70+B71+B72+B73+B79+B80+B81+B82+B83+B86+B87+B88+B89+B94+B95+B103+B104+B105+B106+B111+B112+B113+B120+B121+B122+B123+B127+B128+B132+B133+B134+B135+B140+B141</f>
        <v>706623</v>
      </c>
      <c r="C6" s="19">
        <f ca="1">C7+C12+C13+C14+C15+C16+C17+C18+C27+C33+C34+C40+C41+C42+C43+C44+C52+C53+C61+C62+C63+C64+C65+C70+C71+C72+C73+C79+C80+C81+C82+C83+C86+C87+C88+C89+C94+C95+C103+C104+C105+C106+C111+C112+C113+C120+C121+C122+C123+C127+C128+C132+C133+C134+C135+C140+C141</f>
        <v>147963</v>
      </c>
      <c r="D6" s="19">
        <f ca="1">D7+D12+D13+D14+D15+D16+D17+D18+D27+D33+D34+D40+D41+D42+D43+D44+D52+D53+D61+D62+D63+D64+D65+D70+D71+D72+D73+D79+D80+D81+D82+D83+D86+D87+D88+D89+D94+D95+D103+D104+D105+D106+D111+D112+D113+D120+D121+D122+D123+D127+D128+D132+D133+D134+D135+D140+D141</f>
        <v>558660</v>
      </c>
      <c r="E6" s="20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</row>
    <row r="7" s="1" customFormat="1" ht="22" customHeight="1" spans="1:247">
      <c r="A7" s="21" t="s">
        <v>9</v>
      </c>
      <c r="B7" s="22">
        <f t="shared" ref="B7:B70" si="0">C7+D7</f>
        <v>3188</v>
      </c>
      <c r="C7" s="22">
        <f>SUM(C8:C11)</f>
        <v>1396</v>
      </c>
      <c r="D7" s="23">
        <f>SUM(D8:D11)</f>
        <v>1792</v>
      </c>
      <c r="E7" s="20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</row>
    <row r="8" s="1" customFormat="1" ht="22" customHeight="1" spans="1:247">
      <c r="A8" s="24" t="s">
        <v>10</v>
      </c>
      <c r="B8" s="25">
        <f t="shared" si="0"/>
        <v>180</v>
      </c>
      <c r="C8" s="26">
        <f>[1]测算表!AE9</f>
        <v>0</v>
      </c>
      <c r="D8" s="26">
        <f>[1]测算表!AF9</f>
        <v>180</v>
      </c>
      <c r="E8" s="20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</row>
    <row r="9" s="1" customFormat="1" ht="22" customHeight="1" spans="1:247">
      <c r="A9" s="24" t="s">
        <v>11</v>
      </c>
      <c r="B9" s="27">
        <f t="shared" si="0"/>
        <v>1330</v>
      </c>
      <c r="C9" s="26">
        <f>[1]测算表!AE10</f>
        <v>612</v>
      </c>
      <c r="D9" s="26">
        <f>[1]测算表!AF10</f>
        <v>718</v>
      </c>
      <c r="E9" s="20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</row>
    <row r="10" s="1" customFormat="1" ht="22" customHeight="1" spans="1:247">
      <c r="A10" s="24" t="s">
        <v>12</v>
      </c>
      <c r="B10" s="27">
        <f t="shared" si="0"/>
        <v>859</v>
      </c>
      <c r="C10" s="26">
        <f>[1]测算表!AE11</f>
        <v>279</v>
      </c>
      <c r="D10" s="26">
        <f>[1]测算表!AF11</f>
        <v>580</v>
      </c>
      <c r="E10" s="20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</row>
    <row r="11" s="1" customFormat="1" ht="22" customHeight="1" spans="1:247">
      <c r="A11" s="24" t="s">
        <v>13</v>
      </c>
      <c r="B11" s="27">
        <f t="shared" si="0"/>
        <v>819</v>
      </c>
      <c r="C11" s="26">
        <f>[1]测算表!AE12</f>
        <v>505</v>
      </c>
      <c r="D11" s="26">
        <f>[1]测算表!AF12</f>
        <v>314</v>
      </c>
      <c r="E11" s="20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</row>
    <row r="12" s="1" customFormat="1" ht="22" customHeight="1" spans="1:247">
      <c r="A12" s="22" t="s">
        <v>14</v>
      </c>
      <c r="B12" s="22">
        <f ca="1" t="shared" si="0"/>
        <v>6079</v>
      </c>
      <c r="C12" s="23">
        <f ca="1">VLOOKUP(A12,[1]测算表!A$1:AF$65536,31,0)</f>
        <v>6079</v>
      </c>
      <c r="D12" s="23">
        <f ca="1">VLOOKUP(A12,[1]测算表!A$1:AF$65536,32,0)</f>
        <v>0</v>
      </c>
      <c r="E12" s="20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</row>
    <row r="13" s="1" customFormat="1" ht="22" customHeight="1" spans="1:247">
      <c r="A13" s="22" t="s">
        <v>15</v>
      </c>
      <c r="B13" s="22">
        <f ca="1" t="shared" si="0"/>
        <v>750</v>
      </c>
      <c r="C13" s="22">
        <f ca="1">VLOOKUP(A13,[1]测算表!A$1:AF$65536,31,0)</f>
        <v>750</v>
      </c>
      <c r="D13" s="23">
        <f ca="1">VLOOKUP(A13,[1]测算表!A$1:AF$65536,32,0)</f>
        <v>0</v>
      </c>
      <c r="E13" s="20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</row>
    <row r="14" s="1" customFormat="1" ht="22" customHeight="1" spans="1:247">
      <c r="A14" s="22" t="s">
        <v>16</v>
      </c>
      <c r="B14" s="22">
        <f ca="1" t="shared" si="0"/>
        <v>1281</v>
      </c>
      <c r="C14" s="22">
        <f ca="1">VLOOKUP(A14,[1]测算表!A$1:AF$65536,31,0)</f>
        <v>1281</v>
      </c>
      <c r="D14" s="23">
        <f ca="1">VLOOKUP(A14,[1]测算表!A$1:AF$65536,32,0)</f>
        <v>0</v>
      </c>
      <c r="E14" s="20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</row>
    <row r="15" s="1" customFormat="1" ht="22" customHeight="1" spans="1:247">
      <c r="A15" s="22" t="s">
        <v>17</v>
      </c>
      <c r="B15" s="22">
        <f ca="1" t="shared" si="0"/>
        <v>1189</v>
      </c>
      <c r="C15" s="22">
        <f ca="1">VLOOKUP(A15,[1]测算表!A$1:AF$65536,31,0)</f>
        <v>1189</v>
      </c>
      <c r="D15" s="23">
        <f ca="1">VLOOKUP(A15,[1]测算表!A$1:AF$65536,32,0)</f>
        <v>0</v>
      </c>
      <c r="E15" s="20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</row>
    <row r="16" s="1" customFormat="1" ht="22" customHeight="1" spans="1:247">
      <c r="A16" s="22" t="s">
        <v>18</v>
      </c>
      <c r="B16" s="22">
        <f ca="1" t="shared" si="0"/>
        <v>853</v>
      </c>
      <c r="C16" s="22">
        <f ca="1">VLOOKUP(A16,[1]测算表!A$1:AF$65536,31,0)</f>
        <v>853</v>
      </c>
      <c r="D16" s="23">
        <f ca="1">VLOOKUP(A16,[1]测算表!A$1:AF$65536,32,0)</f>
        <v>0</v>
      </c>
      <c r="E16" s="20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</row>
    <row r="17" s="1" customFormat="1" ht="22" customHeight="1" spans="1:247">
      <c r="A17" s="22" t="s">
        <v>19</v>
      </c>
      <c r="B17" s="22">
        <f ca="1" t="shared" si="0"/>
        <v>557</v>
      </c>
      <c r="C17" s="22">
        <f ca="1">VLOOKUP(A17,[1]测算表!A$1:AF$65536,31,0)</f>
        <v>557</v>
      </c>
      <c r="D17" s="23">
        <f ca="1">VLOOKUP(A17,[1]测算表!A$1:AF$65536,32,0)</f>
        <v>0</v>
      </c>
      <c r="E17" s="20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</row>
    <row r="18" s="1" customFormat="1" ht="22" customHeight="1" spans="1:247">
      <c r="A18" s="22" t="s">
        <v>20</v>
      </c>
      <c r="B18" s="28">
        <f ca="1" t="shared" si="0"/>
        <v>18454</v>
      </c>
      <c r="C18" s="28">
        <f ca="1">SUM(C19:C26)</f>
        <v>4444</v>
      </c>
      <c r="D18" s="19">
        <f ca="1">SUM(D19:D26)</f>
        <v>14010</v>
      </c>
      <c r="E18" s="20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</row>
    <row r="19" s="1" customFormat="1" ht="22" customHeight="1" spans="1:247">
      <c r="A19" s="24" t="s">
        <v>21</v>
      </c>
      <c r="B19" s="27">
        <f ca="1" t="shared" si="0"/>
        <v>486</v>
      </c>
      <c r="C19" s="27">
        <f ca="1">VLOOKUP(A19,[1]测算表!A$1:AF$65536,31,0)</f>
        <v>93</v>
      </c>
      <c r="D19" s="29">
        <f ca="1">VLOOKUP(A19,[1]测算表!A$1:AF$65536,32,0)</f>
        <v>393</v>
      </c>
      <c r="E19" s="20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</row>
    <row r="20" s="1" customFormat="1" ht="22" customHeight="1" spans="1:247">
      <c r="A20" s="24" t="s">
        <v>22</v>
      </c>
      <c r="B20" s="27">
        <f ca="1" t="shared" si="0"/>
        <v>62</v>
      </c>
      <c r="C20" s="27">
        <f ca="1">VLOOKUP(A20,[1]测算表!A$1:AF$65536,31,0)</f>
        <v>62</v>
      </c>
      <c r="D20" s="29">
        <f ca="1">VLOOKUP(A20,[1]测算表!A$1:AF$65536,32,0)</f>
        <v>0</v>
      </c>
      <c r="E20" s="3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</row>
    <row r="21" s="1" customFormat="1" ht="22" customHeight="1" spans="1:247">
      <c r="A21" s="24" t="s">
        <v>23</v>
      </c>
      <c r="B21" s="27">
        <f ca="1" t="shared" si="0"/>
        <v>51</v>
      </c>
      <c r="C21" s="27">
        <f ca="1">VLOOKUP(A21,[1]测算表!A$1:AF$65536,31,0)</f>
        <v>51</v>
      </c>
      <c r="D21" s="29">
        <f ca="1">VLOOKUP(A21,[1]测算表!A$1:AF$65536,32,0)</f>
        <v>0</v>
      </c>
      <c r="E21" s="30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</row>
    <row r="22" s="1" customFormat="1" ht="22" customHeight="1" spans="1:247">
      <c r="A22" s="24" t="s">
        <v>24</v>
      </c>
      <c r="B22" s="27">
        <f ca="1" t="shared" si="0"/>
        <v>667</v>
      </c>
      <c r="C22" s="27">
        <f ca="1">VLOOKUP(A22,[1]测算表!A$1:AF$65536,31,0)</f>
        <v>667</v>
      </c>
      <c r="D22" s="29">
        <f ca="1">VLOOKUP(A22,[1]测算表!A$1:AF$65536,32,0)</f>
        <v>0</v>
      </c>
      <c r="E22" s="30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</row>
    <row r="23" s="1" customFormat="1" ht="22" customHeight="1" spans="1:247">
      <c r="A23" s="24" t="s">
        <v>25</v>
      </c>
      <c r="B23" s="27">
        <f ca="1" t="shared" si="0"/>
        <v>346</v>
      </c>
      <c r="C23" s="27">
        <f ca="1">VLOOKUP(A23,[1]测算表!A$1:AF$65536,31,0)</f>
        <v>346</v>
      </c>
      <c r="D23" s="29">
        <f ca="1">VLOOKUP(A23,[1]测算表!A$1:AF$65536,32,0)</f>
        <v>0</v>
      </c>
      <c r="E23" s="30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</row>
    <row r="24" s="1" customFormat="1" ht="22" customHeight="1" spans="1:247">
      <c r="A24" s="31" t="s">
        <v>26</v>
      </c>
      <c r="B24" s="27">
        <f ca="1" t="shared" si="0"/>
        <v>7995</v>
      </c>
      <c r="C24" s="27">
        <f ca="1">VLOOKUP(A24,[1]测算表!A$1:AF$65536,31,0)</f>
        <v>1531</v>
      </c>
      <c r="D24" s="29">
        <f ca="1">VLOOKUP(A24,[1]测算表!A$1:AF$65536,32,0)</f>
        <v>6464</v>
      </c>
      <c r="E24" s="30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</row>
    <row r="25" s="1" customFormat="1" ht="22" customHeight="1" spans="1:247">
      <c r="A25" s="31" t="s">
        <v>27</v>
      </c>
      <c r="B25" s="27">
        <f ca="1" t="shared" si="0"/>
        <v>3947</v>
      </c>
      <c r="C25" s="27">
        <f ca="1">VLOOKUP(A25,[1]测算表!A$1:AF$65536,31,0)</f>
        <v>756</v>
      </c>
      <c r="D25" s="29">
        <f ca="1">VLOOKUP(A25,[1]测算表!A$1:AF$65536,32,0)</f>
        <v>3191</v>
      </c>
      <c r="E25" s="3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</row>
    <row r="26" s="1" customFormat="1" ht="22" customHeight="1" spans="1:247">
      <c r="A26" s="31" t="s">
        <v>28</v>
      </c>
      <c r="B26" s="27">
        <f ca="1" t="shared" si="0"/>
        <v>4900</v>
      </c>
      <c r="C26" s="27">
        <f ca="1">VLOOKUP(A26,[1]测算表!A$1:AF$65536,31,0)</f>
        <v>938</v>
      </c>
      <c r="D26" s="29">
        <f ca="1">VLOOKUP(A26,[1]测算表!A$1:AF$65536,32,0)</f>
        <v>3962</v>
      </c>
      <c r="E26" s="30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</row>
    <row r="27" s="1" customFormat="1" ht="22" customHeight="1" spans="1:247">
      <c r="A27" s="22" t="s">
        <v>29</v>
      </c>
      <c r="B27" s="28">
        <f ca="1" t="shared" si="0"/>
        <v>21723</v>
      </c>
      <c r="C27" s="28">
        <f ca="1">SUM(C28:C32)</f>
        <v>4993</v>
      </c>
      <c r="D27" s="19">
        <f ca="1">SUM(D28:D32)</f>
        <v>16730</v>
      </c>
      <c r="E27" s="20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</row>
    <row r="28" s="1" customFormat="1" ht="22" customHeight="1" spans="1:247">
      <c r="A28" s="32" t="s">
        <v>30</v>
      </c>
      <c r="B28" s="33">
        <f ca="1" t="shared" si="0"/>
        <v>1351</v>
      </c>
      <c r="C28" s="33">
        <f ca="1">VLOOKUP(A28,[1]测算表!A$1:AF$65536,31,0)</f>
        <v>259</v>
      </c>
      <c r="D28" s="34">
        <f ca="1">VLOOKUP(A28,[1]测算表!A$1:AF$65536,32,0)</f>
        <v>1092</v>
      </c>
      <c r="E28" s="2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</row>
    <row r="29" s="1" customFormat="1" ht="22" customHeight="1" spans="1:247">
      <c r="A29" s="24" t="s">
        <v>31</v>
      </c>
      <c r="B29" s="33">
        <f ca="1" t="shared" si="0"/>
        <v>650</v>
      </c>
      <c r="C29" s="33">
        <f ca="1">VLOOKUP(A29,[1]测算表!A$1:AF$65536,31,0)</f>
        <v>650</v>
      </c>
      <c r="D29" s="34">
        <f ca="1">VLOOKUP(A29,[1]测算表!A$1:AF$65536,32,0)</f>
        <v>0</v>
      </c>
      <c r="E29" s="30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</row>
    <row r="30" s="1" customFormat="1" ht="22" customHeight="1" spans="1:247">
      <c r="A30" s="24" t="s">
        <v>32</v>
      </c>
      <c r="B30" s="33">
        <f ca="1" t="shared" si="0"/>
        <v>380</v>
      </c>
      <c r="C30" s="33">
        <f ca="1">VLOOKUP(A30,[1]测算表!A$1:AF$65536,31,0)</f>
        <v>380</v>
      </c>
      <c r="D30" s="34">
        <f ca="1">VLOOKUP(A30,[1]测算表!A$1:AF$65536,32,0)</f>
        <v>0</v>
      </c>
      <c r="E30" s="3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</row>
    <row r="31" s="1" customFormat="1" ht="22" customHeight="1" spans="1:247">
      <c r="A31" s="32" t="s">
        <v>33</v>
      </c>
      <c r="B31" s="33">
        <f ca="1" t="shared" si="0"/>
        <v>13474</v>
      </c>
      <c r="C31" s="33">
        <f ca="1">VLOOKUP(A31,[1]测算表!A$1:AF$65536,31,0)</f>
        <v>2580</v>
      </c>
      <c r="D31" s="34">
        <f ca="1">VLOOKUP(A31,[1]测算表!A$1:AF$65536,32,0)</f>
        <v>10894</v>
      </c>
      <c r="E31" s="30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</row>
    <row r="32" s="1" customFormat="1" ht="22" customHeight="1" spans="1:247">
      <c r="A32" s="32" t="s">
        <v>34</v>
      </c>
      <c r="B32" s="33">
        <f ca="1" t="shared" si="0"/>
        <v>5868</v>
      </c>
      <c r="C32" s="33">
        <f ca="1">VLOOKUP(A32,[1]测算表!A$1:AF$65536,31,0)</f>
        <v>1124</v>
      </c>
      <c r="D32" s="34">
        <f ca="1">VLOOKUP(A32,[1]测算表!A$1:AF$65536,32,0)</f>
        <v>4744</v>
      </c>
      <c r="E32" s="30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</row>
    <row r="33" s="1" customFormat="1" ht="22" customHeight="1" spans="1:247">
      <c r="A33" s="35" t="s">
        <v>35</v>
      </c>
      <c r="B33" s="28">
        <f ca="1" t="shared" si="0"/>
        <v>7081</v>
      </c>
      <c r="C33" s="28">
        <f ca="1">VLOOKUP(A33,[1]测算表!A$1:AF$65536,31,0)</f>
        <v>1356</v>
      </c>
      <c r="D33" s="19">
        <f ca="1">VLOOKUP(A33,[1]测算表!A$1:AF$65536,32,0)</f>
        <v>5725</v>
      </c>
      <c r="E33" s="30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</row>
    <row r="34" s="1" customFormat="1" ht="22" customHeight="1" spans="1:247">
      <c r="A34" s="22" t="s">
        <v>36</v>
      </c>
      <c r="B34" s="28">
        <f ca="1" t="shared" si="0"/>
        <v>2070</v>
      </c>
      <c r="C34" s="28">
        <f ca="1">SUM(C35:C39)</f>
        <v>1845</v>
      </c>
      <c r="D34" s="19">
        <f ca="1">SUM(D35:D39)</f>
        <v>225</v>
      </c>
      <c r="E34" s="20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</row>
    <row r="35" s="1" customFormat="1" ht="22" customHeight="1" spans="1:247">
      <c r="A35" s="31" t="s">
        <v>37</v>
      </c>
      <c r="B35" s="33">
        <f ca="1" t="shared" si="0"/>
        <v>278</v>
      </c>
      <c r="C35" s="33">
        <f ca="1">VLOOKUP(A35,[1]测算表!A$1:AF$65536,31,0)</f>
        <v>53</v>
      </c>
      <c r="D35" s="34">
        <f ca="1">VLOOKUP(A35,[1]测算表!A$1:AF$65536,32,0)</f>
        <v>225</v>
      </c>
      <c r="E35" s="20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</row>
    <row r="36" s="1" customFormat="1" ht="22" customHeight="1" spans="1:247">
      <c r="A36" s="24" t="s">
        <v>38</v>
      </c>
      <c r="B36" s="33">
        <f ca="1" t="shared" si="0"/>
        <v>152</v>
      </c>
      <c r="C36" s="33">
        <f ca="1">VLOOKUP(A36,[1]测算表!A$1:AF$65536,31,0)</f>
        <v>152</v>
      </c>
      <c r="D36" s="34">
        <f ca="1">VLOOKUP(A36,[1]测算表!A$1:AF$65536,32,0)</f>
        <v>0</v>
      </c>
      <c r="E36" s="30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</row>
    <row r="37" s="1" customFormat="1" ht="22" customHeight="1" spans="1:247">
      <c r="A37" s="24" t="s">
        <v>39</v>
      </c>
      <c r="B37" s="33">
        <f ca="1" t="shared" si="0"/>
        <v>89</v>
      </c>
      <c r="C37" s="33">
        <f ca="1">VLOOKUP(A37,[1]测算表!A$1:AF$65536,31,0)</f>
        <v>89</v>
      </c>
      <c r="D37" s="34">
        <f ca="1">VLOOKUP(A37,[1]测算表!A$1:AF$65536,32,0)</f>
        <v>0</v>
      </c>
      <c r="E37" s="30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</row>
    <row r="38" s="1" customFormat="1" ht="22" customHeight="1" spans="1:247">
      <c r="A38" s="24" t="s">
        <v>40</v>
      </c>
      <c r="B38" s="33">
        <f ca="1" t="shared" si="0"/>
        <v>799</v>
      </c>
      <c r="C38" s="33">
        <f ca="1">VLOOKUP(A38,[1]测算表!A$1:AF$65536,31,0)</f>
        <v>799</v>
      </c>
      <c r="D38" s="34">
        <f ca="1">VLOOKUP(A38,[1]测算表!A$1:AF$65536,32,0)</f>
        <v>0</v>
      </c>
      <c r="E38" s="30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</row>
    <row r="39" s="1" customFormat="1" ht="22" customHeight="1" spans="1:247">
      <c r="A39" s="24" t="s">
        <v>41</v>
      </c>
      <c r="B39" s="33">
        <f ca="1" t="shared" si="0"/>
        <v>752</v>
      </c>
      <c r="C39" s="33">
        <f ca="1">VLOOKUP(A39,[1]测算表!A$1:AF$65536,31,0)</f>
        <v>752</v>
      </c>
      <c r="D39" s="34">
        <f ca="1">VLOOKUP(A39,[1]测算表!A$1:AF$65536,32,0)</f>
        <v>0</v>
      </c>
      <c r="E39" s="30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</row>
    <row r="40" s="1" customFormat="1" ht="22" customHeight="1" spans="1:247">
      <c r="A40" s="36" t="s">
        <v>42</v>
      </c>
      <c r="B40" s="28">
        <f ca="1" t="shared" si="0"/>
        <v>3954</v>
      </c>
      <c r="C40" s="28">
        <f ca="1">VLOOKUP(A40,[1]测算表!A$1:AF$65536,31,0)</f>
        <v>757</v>
      </c>
      <c r="D40" s="19">
        <f ca="1">VLOOKUP(A40,[1]测算表!A$1:AF$65536,32,0)</f>
        <v>3197</v>
      </c>
      <c r="E40" s="30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</row>
    <row r="41" s="1" customFormat="1" ht="22" customHeight="1" spans="1:247">
      <c r="A41" s="36" t="s">
        <v>43</v>
      </c>
      <c r="B41" s="28">
        <f ca="1" t="shared" si="0"/>
        <v>3587</v>
      </c>
      <c r="C41" s="28">
        <f ca="1">VLOOKUP(A41,[1]测算表!A$1:AF$65536,31,0)</f>
        <v>687</v>
      </c>
      <c r="D41" s="19">
        <f ca="1">VLOOKUP(A41,[1]测算表!A$1:AF$65536,32,0)</f>
        <v>2900</v>
      </c>
      <c r="E41" s="30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</row>
    <row r="42" s="1" customFormat="1" ht="22" customHeight="1" spans="1:247">
      <c r="A42" s="36" t="s">
        <v>44</v>
      </c>
      <c r="B42" s="28">
        <f ca="1" t="shared" si="0"/>
        <v>8458</v>
      </c>
      <c r="C42" s="28">
        <f ca="1">VLOOKUP(A42,[1]测算表!A$1:AF$65536,31,0)</f>
        <v>1620</v>
      </c>
      <c r="D42" s="19">
        <f ca="1">VLOOKUP(A42,[1]测算表!A$1:AF$65536,32,0)</f>
        <v>6838</v>
      </c>
      <c r="E42" s="30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</row>
    <row r="43" s="1" customFormat="1" ht="22" customHeight="1" spans="1:247">
      <c r="A43" s="35" t="s">
        <v>45</v>
      </c>
      <c r="B43" s="28">
        <f ca="1" t="shared" si="0"/>
        <v>3336</v>
      </c>
      <c r="C43" s="28">
        <f ca="1">VLOOKUP(A43,[1]测算表!A$1:AF$65536,31,0)</f>
        <v>639</v>
      </c>
      <c r="D43" s="19">
        <f ca="1">VLOOKUP(A43,[1]测算表!A$1:AF$65536,32,0)</f>
        <v>2697</v>
      </c>
      <c r="E43" s="30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</row>
    <row r="44" s="1" customFormat="1" ht="22" customHeight="1" spans="1:247">
      <c r="A44" s="37" t="s">
        <v>46</v>
      </c>
      <c r="B44" s="28">
        <f ca="1" t="shared" si="0"/>
        <v>47863</v>
      </c>
      <c r="C44" s="28">
        <f ca="1">SUM(C45:C51)</f>
        <v>9167</v>
      </c>
      <c r="D44" s="19">
        <f ca="1">SUM(D45:D51)</f>
        <v>38696</v>
      </c>
      <c r="E44" s="20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</row>
    <row r="45" s="1" customFormat="1" ht="22" customHeight="1" spans="1:247">
      <c r="A45" s="31" t="s">
        <v>47</v>
      </c>
      <c r="B45" s="33">
        <f ca="1" t="shared" si="0"/>
        <v>406</v>
      </c>
      <c r="C45" s="33">
        <f ca="1">VLOOKUP(A45,[1]测算表!A$1:AF$65536,31,0)</f>
        <v>78</v>
      </c>
      <c r="D45" s="34">
        <f ca="1">VLOOKUP(A45,[1]测算表!A$1:AF$65536,32,0)</f>
        <v>328</v>
      </c>
      <c r="E45" s="20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</row>
    <row r="46" s="1" customFormat="1" ht="22" customHeight="1" spans="1:247">
      <c r="A46" s="38" t="s">
        <v>48</v>
      </c>
      <c r="B46" s="33">
        <f ca="1" t="shared" si="0"/>
        <v>4703</v>
      </c>
      <c r="C46" s="33">
        <f ca="1">VLOOKUP(A46,[1]测算表!A$1:AF$65536,31,0)</f>
        <v>901</v>
      </c>
      <c r="D46" s="34">
        <f ca="1">VLOOKUP(A46,[1]测算表!A$1:AF$65536,32,0)</f>
        <v>3802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</row>
    <row r="47" s="1" customFormat="1" ht="22" customHeight="1" spans="1:247">
      <c r="A47" s="31" t="s">
        <v>49</v>
      </c>
      <c r="B47" s="33">
        <f ca="1" t="shared" si="0"/>
        <v>1866</v>
      </c>
      <c r="C47" s="33">
        <f ca="1">VLOOKUP(A47,[1]测算表!A$1:AF$65536,31,0)</f>
        <v>357</v>
      </c>
      <c r="D47" s="34">
        <f ca="1">VLOOKUP(A47,[1]测算表!A$1:AF$65536,32,0)</f>
        <v>1509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</row>
    <row r="48" s="1" customFormat="1" ht="22" customHeight="1" spans="1:247">
      <c r="A48" s="31" t="s">
        <v>50</v>
      </c>
      <c r="B48" s="33">
        <f ca="1" t="shared" si="0"/>
        <v>1854</v>
      </c>
      <c r="C48" s="33">
        <f ca="1">VLOOKUP(A48,[1]测算表!A$1:AF$65536,31,0)</f>
        <v>355</v>
      </c>
      <c r="D48" s="34">
        <f ca="1">VLOOKUP(A48,[1]测算表!A$1:AF$65536,32,0)</f>
        <v>1499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</row>
    <row r="49" s="1" customFormat="1" ht="22" customHeight="1" spans="1:247">
      <c r="A49" s="31" t="s">
        <v>51</v>
      </c>
      <c r="B49" s="33">
        <f ca="1" t="shared" si="0"/>
        <v>5841</v>
      </c>
      <c r="C49" s="33">
        <f ca="1">VLOOKUP(A49,[1]测算表!A$1:AF$65536,31,0)</f>
        <v>1119</v>
      </c>
      <c r="D49" s="34">
        <f ca="1">VLOOKUP(A49,[1]测算表!A$1:AF$65536,32,0)</f>
        <v>4722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</row>
    <row r="50" s="1" customFormat="1" ht="22" customHeight="1" spans="1:247">
      <c r="A50" s="31" t="s">
        <v>52</v>
      </c>
      <c r="B50" s="33">
        <f ca="1" t="shared" si="0"/>
        <v>16584</v>
      </c>
      <c r="C50" s="33">
        <f ca="1">VLOOKUP(A50,[1]测算表!A$1:AF$65536,31,0)</f>
        <v>3176</v>
      </c>
      <c r="D50" s="34">
        <f ca="1">VLOOKUP(A50,[1]测算表!A$1:AF$65536,32,0)</f>
        <v>13408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</row>
    <row r="51" s="1" customFormat="1" ht="22" customHeight="1" spans="1:247">
      <c r="A51" s="31" t="s">
        <v>53</v>
      </c>
      <c r="B51" s="33">
        <f ca="1" t="shared" si="0"/>
        <v>16609</v>
      </c>
      <c r="C51" s="33">
        <f ca="1">VLOOKUP(A51,[1]测算表!A$1:AF$65536,31,0)</f>
        <v>3181</v>
      </c>
      <c r="D51" s="34">
        <f ca="1">VLOOKUP(A51,[1]测算表!A$1:AF$65536,32,0)</f>
        <v>13428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</row>
    <row r="52" s="3" customFormat="1" ht="22" customHeight="1" spans="1:247">
      <c r="A52" s="36" t="s">
        <v>54</v>
      </c>
      <c r="B52" s="28">
        <f ca="1" t="shared" si="0"/>
        <v>944</v>
      </c>
      <c r="C52" s="28">
        <f ca="1">VLOOKUP(A52,[1]测算表!A$1:AF$65536,31,0)</f>
        <v>181</v>
      </c>
      <c r="D52" s="19">
        <f ca="1">VLOOKUP(A52,[1]测算表!A$1:AF$65536,32,0)</f>
        <v>763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</row>
    <row r="53" s="1" customFormat="1" ht="22" customHeight="1" spans="1:247">
      <c r="A53" s="37" t="s">
        <v>55</v>
      </c>
      <c r="B53" s="28">
        <f ca="1" t="shared" si="0"/>
        <v>11550</v>
      </c>
      <c r="C53" s="28">
        <f ca="1">SUM(C54:C60)</f>
        <v>2212</v>
      </c>
      <c r="D53" s="19">
        <f ca="1">SUM(D54:D60)</f>
        <v>9338</v>
      </c>
      <c r="E53" s="20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</row>
    <row r="54" s="1" customFormat="1" ht="22" customHeight="1" spans="1:247">
      <c r="A54" s="31" t="s">
        <v>56</v>
      </c>
      <c r="B54" s="33">
        <f ca="1" t="shared" si="0"/>
        <v>484</v>
      </c>
      <c r="C54" s="33">
        <f ca="1">VLOOKUP(A54,[1]测算表!A$1:AF$65536,31,0)</f>
        <v>93</v>
      </c>
      <c r="D54" s="34">
        <f ca="1">VLOOKUP(A54,[1]测算表!A$1:AF$65536,32,0)</f>
        <v>391</v>
      </c>
      <c r="E54" s="20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</row>
    <row r="55" s="1" customFormat="1" ht="22" customHeight="1" spans="1:247">
      <c r="A55" s="39" t="s">
        <v>57</v>
      </c>
      <c r="B55" s="33">
        <f ca="1" t="shared" si="0"/>
        <v>3399</v>
      </c>
      <c r="C55" s="33">
        <f ca="1">VLOOKUP(A55,[1]测算表!A$1:AF$65536,31,0)</f>
        <v>651</v>
      </c>
      <c r="D55" s="34">
        <f ca="1">VLOOKUP(A55,[1]测算表!A$1:AF$65536,32,0)</f>
        <v>2748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</row>
    <row r="56" s="1" customFormat="1" ht="22" customHeight="1" spans="1:247">
      <c r="A56" s="40" t="s">
        <v>58</v>
      </c>
      <c r="B56" s="33">
        <f ca="1" t="shared" si="0"/>
        <v>1967</v>
      </c>
      <c r="C56" s="33">
        <f ca="1">VLOOKUP(A56,[1]测算表!A$1:AF$65536,31,0)</f>
        <v>377</v>
      </c>
      <c r="D56" s="34">
        <f ca="1">VLOOKUP(A56,[1]测算表!A$1:AF$65536,32,0)</f>
        <v>1590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</row>
    <row r="57" s="1" customFormat="1" ht="22" customHeight="1" spans="1:247">
      <c r="A57" s="39" t="s">
        <v>59</v>
      </c>
      <c r="B57" s="33">
        <f ca="1" t="shared" si="0"/>
        <v>2674</v>
      </c>
      <c r="C57" s="33">
        <f ca="1">VLOOKUP(A57,[1]测算表!A$1:AF$65536,31,0)</f>
        <v>512</v>
      </c>
      <c r="D57" s="34">
        <f ca="1">VLOOKUP(A57,[1]测算表!A$1:AF$65536,32,0)</f>
        <v>2162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</row>
    <row r="58" s="1" customFormat="1" ht="22" customHeight="1" spans="1:247">
      <c r="A58" s="40" t="s">
        <v>60</v>
      </c>
      <c r="B58" s="33">
        <f ca="1" t="shared" si="0"/>
        <v>1640</v>
      </c>
      <c r="C58" s="33">
        <f ca="1">VLOOKUP(A58,[1]测算表!A$1:AF$65536,31,0)</f>
        <v>314</v>
      </c>
      <c r="D58" s="34">
        <f ca="1">VLOOKUP(A58,[1]测算表!A$1:AF$65536,32,0)</f>
        <v>1326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</row>
    <row r="59" s="1" customFormat="1" ht="22" customHeight="1" spans="1:247">
      <c r="A59" s="39" t="s">
        <v>61</v>
      </c>
      <c r="B59" s="33">
        <f ca="1" t="shared" si="0"/>
        <v>700</v>
      </c>
      <c r="C59" s="33">
        <f ca="1">VLOOKUP(A59,[1]测算表!A$1:AF$65536,31,0)</f>
        <v>134</v>
      </c>
      <c r="D59" s="34">
        <f ca="1">VLOOKUP(A59,[1]测算表!A$1:AF$65536,32,0)</f>
        <v>566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</row>
    <row r="60" s="1" customFormat="1" ht="22" customHeight="1" spans="1:247">
      <c r="A60" s="40" t="s">
        <v>62</v>
      </c>
      <c r="B60" s="33">
        <f ca="1" t="shared" si="0"/>
        <v>686</v>
      </c>
      <c r="C60" s="33">
        <f ca="1">VLOOKUP(A60,[1]测算表!A$1:AF$65536,31,0)</f>
        <v>131</v>
      </c>
      <c r="D60" s="34">
        <f ca="1">VLOOKUP(A60,[1]测算表!A$1:AF$65536,32,0)</f>
        <v>555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</row>
    <row r="61" s="1" customFormat="1" ht="22" customHeight="1" spans="1:247">
      <c r="A61" s="41" t="s">
        <v>63</v>
      </c>
      <c r="B61" s="28">
        <f ca="1" t="shared" si="0"/>
        <v>3458</v>
      </c>
      <c r="C61" s="28">
        <f ca="1">VLOOKUP(A61,[1]测算表!A$1:AF$65536,31,0)</f>
        <v>662</v>
      </c>
      <c r="D61" s="19">
        <f ca="1">VLOOKUP(A61,[1]测算表!A$1:AF$65536,32,0)</f>
        <v>2796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</row>
    <row r="62" s="1" customFormat="1" ht="22" customHeight="1" spans="1:247">
      <c r="A62" s="42" t="s">
        <v>64</v>
      </c>
      <c r="B62" s="28">
        <f ca="1" t="shared" si="0"/>
        <v>5462</v>
      </c>
      <c r="C62" s="28">
        <f ca="1">VLOOKUP(A62,[1]测算表!A$1:AF$65536,31,0)</f>
        <v>1046</v>
      </c>
      <c r="D62" s="19">
        <f ca="1">VLOOKUP(A62,[1]测算表!A$1:AF$65536,32,0)</f>
        <v>4416</v>
      </c>
      <c r="E62" s="14"/>
      <c r="F62" s="4"/>
      <c r="G62" s="4"/>
      <c r="H62" s="43"/>
      <c r="I62" s="43"/>
      <c r="J62" s="43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</row>
    <row r="63" s="1" customFormat="1" ht="22" customHeight="1" spans="1:247">
      <c r="A63" s="35" t="s">
        <v>65</v>
      </c>
      <c r="B63" s="28">
        <f ca="1" t="shared" si="0"/>
        <v>1709</v>
      </c>
      <c r="C63" s="28">
        <f ca="1">VLOOKUP(A63,[1]测算表!A$1:AF$65536,31,0)</f>
        <v>327</v>
      </c>
      <c r="D63" s="19">
        <f ca="1">VLOOKUP(A63,[1]测算表!A$1:AF$65536,32,0)</f>
        <v>1382</v>
      </c>
      <c r="E63" s="1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</row>
    <row r="64" s="1" customFormat="1" ht="22" customHeight="1" spans="1:247">
      <c r="A64" s="35" t="s">
        <v>66</v>
      </c>
      <c r="B64" s="28">
        <f ca="1" t="shared" si="0"/>
        <v>1820</v>
      </c>
      <c r="C64" s="28">
        <f ca="1">VLOOKUP(A64,[1]测算表!A$1:AF$65536,31,0)</f>
        <v>349</v>
      </c>
      <c r="D64" s="19">
        <f ca="1">VLOOKUP(A64,[1]测算表!A$1:AF$65536,32,0)</f>
        <v>1471</v>
      </c>
      <c r="E64" s="1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</row>
    <row r="65" s="1" customFormat="1" ht="22" customHeight="1" spans="1:247">
      <c r="A65" s="44" t="s">
        <v>67</v>
      </c>
      <c r="B65" s="28">
        <f ca="1" t="shared" si="0"/>
        <v>16790</v>
      </c>
      <c r="C65" s="28">
        <f ca="1">SUM(C66:C69)</f>
        <v>3216</v>
      </c>
      <c r="D65" s="19">
        <f ca="1">SUM(D66:D69)</f>
        <v>13574</v>
      </c>
      <c r="E65" s="20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</row>
    <row r="66" s="1" customFormat="1" ht="22" customHeight="1" spans="1:247">
      <c r="A66" s="31" t="s">
        <v>68</v>
      </c>
      <c r="B66" s="33">
        <f ca="1" t="shared" si="0"/>
        <v>1136</v>
      </c>
      <c r="C66" s="33">
        <f ca="1">VLOOKUP(A66,[1]测算表!A$1:AF$65536,31,0)</f>
        <v>218</v>
      </c>
      <c r="D66" s="34">
        <f ca="1">VLOOKUP(A66,[1]测算表!A$1:AF$65536,32,0)</f>
        <v>918</v>
      </c>
      <c r="E66" s="20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</row>
    <row r="67" s="1" customFormat="1" ht="22" customHeight="1" spans="1:247">
      <c r="A67" s="31" t="s">
        <v>69</v>
      </c>
      <c r="B67" s="33">
        <f ca="1" t="shared" si="0"/>
        <v>2426</v>
      </c>
      <c r="C67" s="33">
        <f ca="1">VLOOKUP(A67,[1]测算表!A$1:AF$65536,31,0)</f>
        <v>465</v>
      </c>
      <c r="D67" s="34">
        <f ca="1">VLOOKUP(A67,[1]测算表!A$1:AF$65536,32,0)</f>
        <v>1961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</row>
    <row r="68" s="1" customFormat="1" ht="22" customHeight="1" spans="1:247">
      <c r="A68" s="31" t="s">
        <v>70</v>
      </c>
      <c r="B68" s="33">
        <f ca="1" t="shared" si="0"/>
        <v>6445</v>
      </c>
      <c r="C68" s="33">
        <f ca="1">VLOOKUP(A68,[1]测算表!A$1:AF$65536,31,0)</f>
        <v>1234</v>
      </c>
      <c r="D68" s="34">
        <f ca="1">VLOOKUP(A68,[1]测算表!A$1:AF$65536,32,0)</f>
        <v>5211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</row>
    <row r="69" s="1" customFormat="1" ht="22" customHeight="1" spans="1:247">
      <c r="A69" s="31" t="s">
        <v>71</v>
      </c>
      <c r="B69" s="33">
        <f ca="1" t="shared" si="0"/>
        <v>6783</v>
      </c>
      <c r="C69" s="33">
        <f ca="1">VLOOKUP(A69,[1]测算表!A$1:AF$65536,31,0)</f>
        <v>1299</v>
      </c>
      <c r="D69" s="34">
        <f ca="1">VLOOKUP(A69,[1]测算表!A$1:AF$65536,32,0)</f>
        <v>5484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</row>
    <row r="70" s="1" customFormat="1" ht="22" customHeight="1" spans="1:247">
      <c r="A70" s="36" t="s">
        <v>72</v>
      </c>
      <c r="B70" s="28">
        <f ca="1" t="shared" si="0"/>
        <v>4902</v>
      </c>
      <c r="C70" s="28">
        <f ca="1">VLOOKUP(A70,[1]测算表!A$1:AF$65536,31,0)</f>
        <v>939</v>
      </c>
      <c r="D70" s="19">
        <f ca="1">VLOOKUP(A70,[1]测算表!A$1:AF$65536,32,0)</f>
        <v>3963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</row>
    <row r="71" s="1" customFormat="1" ht="22" customHeight="1" spans="1:247">
      <c r="A71" s="35" t="s">
        <v>73</v>
      </c>
      <c r="B71" s="28">
        <f ca="1" t="shared" ref="B71:B134" si="1">C71+D71</f>
        <v>12035</v>
      </c>
      <c r="C71" s="28">
        <f ca="1">VLOOKUP(A71,[1]测算表!A$1:AF$65536,31,0)</f>
        <v>2305</v>
      </c>
      <c r="D71" s="19">
        <f ca="1">VLOOKUP(A71,[1]测算表!A$1:AF$65536,32,0)</f>
        <v>9730</v>
      </c>
      <c r="E71" s="1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</row>
    <row r="72" s="1" customFormat="1" ht="22" customHeight="1" spans="1:247">
      <c r="A72" s="35" t="s">
        <v>74</v>
      </c>
      <c r="B72" s="28">
        <f ca="1" t="shared" si="1"/>
        <v>8064</v>
      </c>
      <c r="C72" s="28">
        <f ca="1">VLOOKUP(A72,[1]测算表!A$1:AF$65536,31,0)</f>
        <v>1544</v>
      </c>
      <c r="D72" s="19">
        <f ca="1">VLOOKUP(A72,[1]测算表!A$1:AF$65536,32,0)</f>
        <v>6520</v>
      </c>
      <c r="E72" s="1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</row>
    <row r="73" s="1" customFormat="1" ht="22" customHeight="1" spans="1:247">
      <c r="A73" s="37" t="s">
        <v>75</v>
      </c>
      <c r="B73" s="28">
        <f ca="1" t="shared" si="1"/>
        <v>13860</v>
      </c>
      <c r="C73" s="28">
        <f ca="1">SUM(C74:C78)</f>
        <v>2654</v>
      </c>
      <c r="D73" s="19">
        <f ca="1">SUM(D74:D78)</f>
        <v>11206</v>
      </c>
      <c r="E73" s="20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</row>
    <row r="74" s="1" customFormat="1" ht="22" customHeight="1" spans="1:247">
      <c r="A74" s="31" t="s">
        <v>76</v>
      </c>
      <c r="B74" s="33">
        <f ca="1" t="shared" si="1"/>
        <v>205</v>
      </c>
      <c r="C74" s="33">
        <f ca="1">VLOOKUP(A74,[1]测算表!A$1:AF$65536,31,0)</f>
        <v>39</v>
      </c>
      <c r="D74" s="34">
        <f ca="1">VLOOKUP(A74,[1]测算表!A$1:AF$65536,32,0)</f>
        <v>166</v>
      </c>
      <c r="E74" s="20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</row>
    <row r="75" s="1" customFormat="1" ht="22" customHeight="1" spans="1:247">
      <c r="A75" s="45" t="s">
        <v>77</v>
      </c>
      <c r="B75" s="33">
        <f ca="1" t="shared" si="1"/>
        <v>1933</v>
      </c>
      <c r="C75" s="33">
        <f ca="1">VLOOKUP(A75,[1]测算表!A$1:AF$65536,31,0)</f>
        <v>370</v>
      </c>
      <c r="D75" s="34">
        <f ca="1">VLOOKUP(A75,[1]测算表!A$1:AF$65536,32,0)</f>
        <v>1563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</row>
    <row r="76" s="1" customFormat="1" ht="22" customHeight="1" spans="1:247">
      <c r="A76" s="45" t="s">
        <v>78</v>
      </c>
      <c r="B76" s="33">
        <f ca="1" t="shared" si="1"/>
        <v>6489</v>
      </c>
      <c r="C76" s="33">
        <f ca="1">VLOOKUP(A76,[1]测算表!A$1:AF$65536,31,0)</f>
        <v>1243</v>
      </c>
      <c r="D76" s="34">
        <f ca="1">VLOOKUP(A76,[1]测算表!A$1:AF$65536,32,0)</f>
        <v>5246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</row>
    <row r="77" s="1" customFormat="1" ht="22" customHeight="1" spans="1:247">
      <c r="A77" s="45" t="s">
        <v>79</v>
      </c>
      <c r="B77" s="33">
        <f ca="1" t="shared" si="1"/>
        <v>3395</v>
      </c>
      <c r="C77" s="33">
        <f ca="1">VLOOKUP(A77,[1]测算表!A$1:AF$65536,31,0)</f>
        <v>650</v>
      </c>
      <c r="D77" s="34">
        <f ca="1">VLOOKUP(A77,[1]测算表!A$1:AF$65536,32,0)</f>
        <v>2745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</row>
    <row r="78" s="1" customFormat="1" ht="22" customHeight="1" spans="1:247">
      <c r="A78" s="45" t="s">
        <v>80</v>
      </c>
      <c r="B78" s="33">
        <f ca="1" t="shared" si="1"/>
        <v>1838</v>
      </c>
      <c r="C78" s="33">
        <f ca="1">VLOOKUP(A78,[1]测算表!A$1:AF$65536,31,0)</f>
        <v>352</v>
      </c>
      <c r="D78" s="34">
        <f ca="1">VLOOKUP(A78,[1]测算表!A$1:AF$65536,32,0)</f>
        <v>1486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</row>
    <row r="79" s="1" customFormat="1" ht="22" customHeight="1" spans="1:247">
      <c r="A79" s="46" t="s">
        <v>81</v>
      </c>
      <c r="B79" s="28">
        <f ca="1" t="shared" si="1"/>
        <v>15320</v>
      </c>
      <c r="C79" s="28">
        <f ca="1">VLOOKUP(A79,[1]测算表!A$1:AF$65536,31,0)</f>
        <v>2934</v>
      </c>
      <c r="D79" s="19">
        <f ca="1">VLOOKUP(A79,[1]测算表!A$1:AF$65536,32,0)</f>
        <v>12386</v>
      </c>
      <c r="E79" s="14"/>
      <c r="F79" s="4"/>
      <c r="G79" s="4"/>
      <c r="H79" s="43"/>
      <c r="I79" s="43"/>
      <c r="J79" s="43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</row>
    <row r="80" s="1" customFormat="1" ht="22" customHeight="1" spans="1:247">
      <c r="A80" s="46" t="s">
        <v>82</v>
      </c>
      <c r="B80" s="28">
        <f ca="1" t="shared" si="1"/>
        <v>7858</v>
      </c>
      <c r="C80" s="28">
        <f ca="1">VLOOKUP(A80,[1]测算表!A$1:AF$65536,31,0)</f>
        <v>1505</v>
      </c>
      <c r="D80" s="19">
        <f ca="1">VLOOKUP(A80,[1]测算表!A$1:AF$65536,32,0)</f>
        <v>6353</v>
      </c>
      <c r="E80" s="14"/>
      <c r="F80" s="4"/>
      <c r="G80" s="4"/>
      <c r="H80" s="43"/>
      <c r="I80" s="43"/>
      <c r="J80" s="43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</row>
    <row r="81" s="1" customFormat="1" ht="22" customHeight="1" spans="1:247">
      <c r="A81" s="35" t="s">
        <v>83</v>
      </c>
      <c r="B81" s="28">
        <f ca="1" t="shared" si="1"/>
        <v>19457</v>
      </c>
      <c r="C81" s="28">
        <f ca="1">VLOOKUP(A81,[1]测算表!A$1:AF$65536,31,0)</f>
        <v>3726</v>
      </c>
      <c r="D81" s="19">
        <f ca="1">VLOOKUP(A81,[1]测算表!A$1:AF$65536,32,0)</f>
        <v>15731</v>
      </c>
      <c r="E81" s="14"/>
      <c r="F81" s="4"/>
      <c r="G81" s="4"/>
      <c r="H81" s="43"/>
      <c r="I81" s="43"/>
      <c r="J81" s="43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</row>
    <row r="82" s="1" customFormat="1" ht="22" customHeight="1" spans="1:247">
      <c r="A82" s="35" t="s">
        <v>84</v>
      </c>
      <c r="B82" s="28">
        <f ca="1" t="shared" si="1"/>
        <v>8450</v>
      </c>
      <c r="C82" s="28">
        <f ca="1">VLOOKUP(A82,[1]测算表!A$1:AF$65536,31,0)</f>
        <v>1618</v>
      </c>
      <c r="D82" s="19">
        <f ca="1">VLOOKUP(A82,[1]测算表!A$1:AF$65536,32,0)</f>
        <v>6832</v>
      </c>
      <c r="E82" s="14"/>
      <c r="F82" s="4"/>
      <c r="G82" s="4"/>
      <c r="H82" s="43"/>
      <c r="I82" s="43"/>
      <c r="J82" s="43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</row>
    <row r="83" s="1" customFormat="1" ht="22" customHeight="1" spans="1:247">
      <c r="A83" s="37" t="s">
        <v>85</v>
      </c>
      <c r="B83" s="28">
        <f ca="1" t="shared" si="1"/>
        <v>6415</v>
      </c>
      <c r="C83" s="28">
        <f ca="1">SUM(C84:C85)</f>
        <v>1229</v>
      </c>
      <c r="D83" s="19">
        <f ca="1">SUM(D84:D85)</f>
        <v>5186</v>
      </c>
      <c r="E83" s="20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</row>
    <row r="84" s="1" customFormat="1" ht="22" customHeight="1" spans="1:247">
      <c r="A84" s="32" t="s">
        <v>86</v>
      </c>
      <c r="B84" s="33">
        <f ca="1" t="shared" si="1"/>
        <v>2160</v>
      </c>
      <c r="C84" s="33">
        <f ca="1">VLOOKUP(A84,[1]测算表!A$1:AF$65536,31,0)</f>
        <v>414</v>
      </c>
      <c r="D84" s="34">
        <f ca="1">VLOOKUP(A84,[1]测算表!A$1:AF$65536,32,0)</f>
        <v>1746</v>
      </c>
      <c r="E84" s="47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</row>
    <row r="85" s="1" customFormat="1" ht="22" customHeight="1" spans="1:247">
      <c r="A85" s="32" t="s">
        <v>87</v>
      </c>
      <c r="B85" s="33">
        <f ca="1" t="shared" si="1"/>
        <v>4255</v>
      </c>
      <c r="C85" s="33">
        <f ca="1">VLOOKUP(A85,[1]测算表!A$1:AF$65536,31,0)</f>
        <v>815</v>
      </c>
      <c r="D85" s="34">
        <f ca="1">VLOOKUP(A85,[1]测算表!A$1:AF$65536,32,0)</f>
        <v>3440</v>
      </c>
      <c r="E85" s="47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</row>
    <row r="86" s="1" customFormat="1" ht="22" customHeight="1" spans="1:247">
      <c r="A86" s="48" t="s">
        <v>88</v>
      </c>
      <c r="B86" s="28">
        <f ca="1" t="shared" si="1"/>
        <v>19376</v>
      </c>
      <c r="C86" s="28">
        <f ca="1">VLOOKUP(A86,[1]测算表!A$1:AF$65536,31,0)</f>
        <v>3711</v>
      </c>
      <c r="D86" s="19">
        <f ca="1">VLOOKUP(A86,[1]测算表!A$1:AF$65536,32,0)</f>
        <v>15665</v>
      </c>
      <c r="E86" s="47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</row>
    <row r="87" s="1" customFormat="1" ht="22" customHeight="1" spans="1:247">
      <c r="A87" s="48" t="s">
        <v>89</v>
      </c>
      <c r="B87" s="28">
        <f ca="1" t="shared" si="1"/>
        <v>5645</v>
      </c>
      <c r="C87" s="28">
        <f ca="1">VLOOKUP(A87,[1]测算表!A$1:AF$65536,31,0)</f>
        <v>1081</v>
      </c>
      <c r="D87" s="19">
        <f ca="1">VLOOKUP(A87,[1]测算表!A$1:AF$65536,32,0)</f>
        <v>4564</v>
      </c>
      <c r="E87" s="49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</row>
    <row r="88" s="1" customFormat="1" ht="22" customHeight="1" spans="1:247">
      <c r="A88" s="37" t="s">
        <v>90</v>
      </c>
      <c r="B88" s="28">
        <f ca="1" t="shared" si="1"/>
        <v>23149</v>
      </c>
      <c r="C88" s="28">
        <f ca="1">VLOOKUP(A88,[1]测算表!A$1:AF$65536,31,0)</f>
        <v>4433</v>
      </c>
      <c r="D88" s="19">
        <f ca="1">VLOOKUP(A88,[1]测算表!A$1:AF$65536,32,0)</f>
        <v>18716</v>
      </c>
      <c r="E88" s="49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</row>
    <row r="89" s="1" customFormat="1" ht="22" customHeight="1" spans="1:247">
      <c r="A89" s="37" t="s">
        <v>91</v>
      </c>
      <c r="B89" s="28">
        <f ca="1" t="shared" si="1"/>
        <v>20520</v>
      </c>
      <c r="C89" s="28">
        <f ca="1">SUM(C90:C93)</f>
        <v>3930</v>
      </c>
      <c r="D89" s="19">
        <f ca="1">SUM(D90:D93)</f>
        <v>16590</v>
      </c>
      <c r="E89" s="20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</row>
    <row r="90" s="1" customFormat="1" ht="22" customHeight="1" spans="1:247">
      <c r="A90" s="32" t="s">
        <v>92</v>
      </c>
      <c r="B90" s="33">
        <f ca="1" t="shared" si="1"/>
        <v>2377</v>
      </c>
      <c r="C90" s="33">
        <f ca="1">VLOOKUP(A90,[1]测算表!A$1:AF$65536,31,0)</f>
        <v>455</v>
      </c>
      <c r="D90" s="34">
        <f ca="1">VLOOKUP(A90,[1]测算表!A$1:AF$65536,32,0)</f>
        <v>1922</v>
      </c>
      <c r="E90" s="47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</row>
    <row r="91" s="1" customFormat="1" ht="22" customHeight="1" spans="1:247">
      <c r="A91" s="32" t="s">
        <v>93</v>
      </c>
      <c r="B91" s="33">
        <f ca="1" t="shared" si="1"/>
        <v>6812</v>
      </c>
      <c r="C91" s="33">
        <f ca="1">VLOOKUP(A91,[1]测算表!A$1:AF$65536,31,0)</f>
        <v>1305</v>
      </c>
      <c r="D91" s="34">
        <f ca="1">VLOOKUP(A91,[1]测算表!A$1:AF$65536,32,0)</f>
        <v>5507</v>
      </c>
      <c r="E91" s="47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</row>
    <row r="92" s="1" customFormat="1" ht="22" customHeight="1" spans="1:247">
      <c r="A92" s="32" t="s">
        <v>94</v>
      </c>
      <c r="B92" s="33">
        <f ca="1" t="shared" si="1"/>
        <v>5848</v>
      </c>
      <c r="C92" s="33">
        <f ca="1">VLOOKUP(A92,[1]测算表!A$1:AF$65536,31,0)</f>
        <v>1120</v>
      </c>
      <c r="D92" s="34">
        <f ca="1">VLOOKUP(A92,[1]测算表!A$1:AF$65536,32,0)</f>
        <v>4728</v>
      </c>
      <c r="E92" s="47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</row>
    <row r="93" s="1" customFormat="1" ht="22" customHeight="1" spans="1:247">
      <c r="A93" s="32" t="s">
        <v>95</v>
      </c>
      <c r="B93" s="33">
        <f ca="1" t="shared" si="1"/>
        <v>5483</v>
      </c>
      <c r="C93" s="33">
        <f ca="1">VLOOKUP(A93,[1]测算表!A$1:AF$65536,31,0)</f>
        <v>1050</v>
      </c>
      <c r="D93" s="34">
        <f ca="1">VLOOKUP(A93,[1]测算表!A$1:AF$65536,32,0)</f>
        <v>4433</v>
      </c>
      <c r="E93" s="47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</row>
    <row r="94" s="1" customFormat="1" ht="22" customHeight="1" spans="1:247">
      <c r="A94" s="35" t="s">
        <v>96</v>
      </c>
      <c r="B94" s="28">
        <f ca="1" t="shared" si="1"/>
        <v>14632</v>
      </c>
      <c r="C94" s="28">
        <f ca="1">VLOOKUP(A94,[1]测算表!A$1:AF$65536,31,0)</f>
        <v>2802</v>
      </c>
      <c r="D94" s="19">
        <f ca="1">VLOOKUP(A94,[1]测算表!A$1:AF$65536,32,0)</f>
        <v>11830</v>
      </c>
      <c r="E94" s="49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</row>
    <row r="95" s="1" customFormat="1" ht="22" customHeight="1" spans="1:247">
      <c r="A95" s="37" t="s">
        <v>97</v>
      </c>
      <c r="B95" s="28">
        <f ca="1" t="shared" si="1"/>
        <v>34247</v>
      </c>
      <c r="C95" s="28">
        <f ca="1">SUM(C96:C102)</f>
        <v>6559</v>
      </c>
      <c r="D95" s="19">
        <f ca="1">SUM(D96:D102)</f>
        <v>27688</v>
      </c>
      <c r="E95" s="20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</row>
    <row r="96" s="1" customFormat="1" ht="22" customHeight="1" spans="1:247">
      <c r="A96" s="31" t="s">
        <v>98</v>
      </c>
      <c r="B96" s="33">
        <f ca="1" t="shared" si="1"/>
        <v>5488</v>
      </c>
      <c r="C96" s="33">
        <f ca="1">VLOOKUP(A96,[1]测算表!A$1:AF$65536,31,0)</f>
        <v>1051</v>
      </c>
      <c r="D96" s="34">
        <f ca="1">VLOOKUP(A96,[1]测算表!A$1:AF$65536,32,0)</f>
        <v>4437</v>
      </c>
      <c r="E96" s="47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</row>
    <row r="97" s="1" customFormat="1" ht="22" customHeight="1" spans="1:247">
      <c r="A97" s="31" t="s">
        <v>99</v>
      </c>
      <c r="B97" s="33">
        <f ca="1" t="shared" si="1"/>
        <v>9851</v>
      </c>
      <c r="C97" s="33">
        <f ca="1">VLOOKUP(A97,[1]测算表!A$1:AF$65536,31,0)</f>
        <v>1887</v>
      </c>
      <c r="D97" s="34">
        <f ca="1">VLOOKUP(A97,[1]测算表!A$1:AF$65536,32,0)</f>
        <v>7964</v>
      </c>
      <c r="E97" s="47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</row>
    <row r="98" s="1" customFormat="1" ht="22" customHeight="1" spans="1:247">
      <c r="A98" s="31" t="s">
        <v>100</v>
      </c>
      <c r="B98" s="33">
        <f ca="1" t="shared" si="1"/>
        <v>12089</v>
      </c>
      <c r="C98" s="33">
        <f ca="1">VLOOKUP(A98,[1]测算表!A$1:AF$65536,31,0)</f>
        <v>2315</v>
      </c>
      <c r="D98" s="34">
        <f ca="1">VLOOKUP(A98,[1]测算表!A$1:AF$65536,32,0)</f>
        <v>9774</v>
      </c>
      <c r="E98" s="47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</row>
    <row r="99" s="1" customFormat="1" ht="22" customHeight="1" spans="1:247">
      <c r="A99" s="31" t="s">
        <v>101</v>
      </c>
      <c r="B99" s="33">
        <f ca="1" t="shared" si="1"/>
        <v>563</v>
      </c>
      <c r="C99" s="33">
        <f ca="1">VLOOKUP(A99,[1]测算表!A$1:AF$65536,31,0)</f>
        <v>108</v>
      </c>
      <c r="D99" s="34">
        <f ca="1">VLOOKUP(A99,[1]测算表!A$1:AF$65536,32,0)</f>
        <v>455</v>
      </c>
      <c r="E99" s="47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</row>
    <row r="100" s="1" customFormat="1" ht="22" customHeight="1" spans="1:247">
      <c r="A100" s="31" t="s">
        <v>102</v>
      </c>
      <c r="B100" s="33">
        <f ca="1" t="shared" si="1"/>
        <v>1009</v>
      </c>
      <c r="C100" s="33">
        <f ca="1">VLOOKUP(A100,[1]测算表!A$1:AF$65536,31,0)</f>
        <v>193</v>
      </c>
      <c r="D100" s="34">
        <f ca="1">VLOOKUP(A100,[1]测算表!A$1:AF$65536,32,0)</f>
        <v>816</v>
      </c>
      <c r="E100" s="47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</row>
    <row r="101" s="1" customFormat="1" ht="22" customHeight="1" spans="1:247">
      <c r="A101" s="31" t="s">
        <v>103</v>
      </c>
      <c r="B101" s="33">
        <f ca="1" t="shared" si="1"/>
        <v>2581</v>
      </c>
      <c r="C101" s="33">
        <f ca="1">VLOOKUP(A101,[1]测算表!A$1:AF$65536,31,0)</f>
        <v>494</v>
      </c>
      <c r="D101" s="34">
        <f ca="1">VLOOKUP(A101,[1]测算表!A$1:AF$65536,32,0)</f>
        <v>2087</v>
      </c>
      <c r="E101" s="47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</row>
    <row r="102" s="1" customFormat="1" ht="22" customHeight="1" spans="1:247">
      <c r="A102" s="31" t="s">
        <v>104</v>
      </c>
      <c r="B102" s="33">
        <f ca="1" t="shared" si="1"/>
        <v>2666</v>
      </c>
      <c r="C102" s="33">
        <f ca="1">VLOOKUP(A102,[1]测算表!A$1:AF$65536,31,0)</f>
        <v>511</v>
      </c>
      <c r="D102" s="34">
        <f ca="1">VLOOKUP(A102,[1]测算表!A$1:AF$65536,32,0)</f>
        <v>2155</v>
      </c>
      <c r="E102" s="47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</row>
    <row r="103" s="1" customFormat="1" ht="22" customHeight="1" spans="1:247">
      <c r="A103" s="36" t="s">
        <v>105</v>
      </c>
      <c r="B103" s="28">
        <f ca="1" t="shared" si="1"/>
        <v>38319</v>
      </c>
      <c r="C103" s="28">
        <f ca="1">VLOOKUP(A103,[1]测算表!A$1:AF$65536,31,0)</f>
        <v>7339</v>
      </c>
      <c r="D103" s="19">
        <f ca="1">VLOOKUP(A103,[1]测算表!A$1:AF$65536,32,0)</f>
        <v>30980</v>
      </c>
      <c r="E103" s="47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</row>
    <row r="104" s="1" customFormat="1" ht="22" customHeight="1" spans="1:247">
      <c r="A104" s="36" t="s">
        <v>106</v>
      </c>
      <c r="B104" s="28">
        <f ca="1" t="shared" si="1"/>
        <v>18015</v>
      </c>
      <c r="C104" s="28">
        <f ca="1">VLOOKUP(A104,[1]测算表!A$1:AF$65536,31,0)</f>
        <v>3450</v>
      </c>
      <c r="D104" s="19">
        <f ca="1">VLOOKUP(A104,[1]测算表!A$1:AF$65536,32,0)</f>
        <v>14565</v>
      </c>
      <c r="E104" s="49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</row>
    <row r="105" s="1" customFormat="1" ht="22" customHeight="1" spans="1:247">
      <c r="A105" s="35" t="s">
        <v>107</v>
      </c>
      <c r="B105" s="28">
        <f ca="1" t="shared" si="1"/>
        <v>24773</v>
      </c>
      <c r="C105" s="28">
        <f ca="1">VLOOKUP(A105,[1]测算表!A$1:AF$65536,31,0)</f>
        <v>4744</v>
      </c>
      <c r="D105" s="19">
        <f ca="1">VLOOKUP(A105,[1]测算表!A$1:AF$65536,32,0)</f>
        <v>20029</v>
      </c>
      <c r="E105" s="49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</row>
    <row r="106" s="1" customFormat="1" ht="22" customHeight="1" spans="1:247">
      <c r="A106" s="37" t="s">
        <v>108</v>
      </c>
      <c r="B106" s="28">
        <f ca="1" t="shared" si="1"/>
        <v>44486</v>
      </c>
      <c r="C106" s="28">
        <f ca="1">SUM(C107:C110)</f>
        <v>8520</v>
      </c>
      <c r="D106" s="19">
        <f ca="1">SUM(D107:D110)</f>
        <v>35966</v>
      </c>
      <c r="E106" s="20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</row>
    <row r="107" s="1" customFormat="1" ht="22" customHeight="1" spans="1:247">
      <c r="A107" s="32" t="s">
        <v>109</v>
      </c>
      <c r="B107" s="33">
        <f ca="1" t="shared" si="1"/>
        <v>3093</v>
      </c>
      <c r="C107" s="33">
        <f ca="1">VLOOKUP(A107,[1]测算表!A$1:AF$65536,31,0)</f>
        <v>592</v>
      </c>
      <c r="D107" s="34">
        <f ca="1">VLOOKUP(A107,[1]测算表!A$1:AF$65536,32,0)</f>
        <v>2501</v>
      </c>
      <c r="E107" s="47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</row>
    <row r="108" s="1" customFormat="1" ht="22" customHeight="1" spans="1:247">
      <c r="A108" s="32" t="s">
        <v>110</v>
      </c>
      <c r="B108" s="33">
        <f ca="1" t="shared" si="1"/>
        <v>11822</v>
      </c>
      <c r="C108" s="33">
        <f ca="1">VLOOKUP(A108,[1]测算表!A$1:AF$65536,31,0)</f>
        <v>2264</v>
      </c>
      <c r="D108" s="34">
        <f ca="1">VLOOKUP(A108,[1]测算表!A$1:AF$65536,32,0)</f>
        <v>9558</v>
      </c>
      <c r="E108" s="47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</row>
    <row r="109" s="1" customFormat="1" ht="22" customHeight="1" spans="1:247">
      <c r="A109" s="32" t="s">
        <v>111</v>
      </c>
      <c r="B109" s="33">
        <f ca="1" t="shared" si="1"/>
        <v>15104</v>
      </c>
      <c r="C109" s="33">
        <f ca="1">VLOOKUP(A109,[1]测算表!A$1:AF$65536,31,0)</f>
        <v>2893</v>
      </c>
      <c r="D109" s="34">
        <f ca="1">VLOOKUP(A109,[1]测算表!A$1:AF$65536,32,0)</f>
        <v>12211</v>
      </c>
      <c r="E109" s="47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</row>
    <row r="110" s="1" customFormat="1" ht="22" customHeight="1" spans="1:247">
      <c r="A110" s="32" t="s">
        <v>112</v>
      </c>
      <c r="B110" s="33">
        <f ca="1" t="shared" si="1"/>
        <v>14467</v>
      </c>
      <c r="C110" s="33">
        <f ca="1">VLOOKUP(A110,[1]测算表!A$1:AF$65536,31,0)</f>
        <v>2771</v>
      </c>
      <c r="D110" s="34">
        <f ca="1">VLOOKUP(A110,[1]测算表!A$1:AF$65536,32,0)</f>
        <v>11696</v>
      </c>
      <c r="E110" s="47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</row>
    <row r="111" s="1" customFormat="1" ht="22" customHeight="1" spans="1:247">
      <c r="A111" s="48" t="s">
        <v>113</v>
      </c>
      <c r="B111" s="28">
        <f ca="1" t="shared" si="1"/>
        <v>14198</v>
      </c>
      <c r="C111" s="28">
        <f ca="1">VLOOKUP(A111,[1]测算表!A$1:AF$65536,31,0)</f>
        <v>2719</v>
      </c>
      <c r="D111" s="19">
        <f ca="1">VLOOKUP(A111,[1]测算表!A$1:AF$65536,32,0)</f>
        <v>11479</v>
      </c>
      <c r="E111" s="49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</row>
    <row r="112" s="1" customFormat="1" ht="22" customHeight="1" spans="1:247">
      <c r="A112" s="35" t="s">
        <v>114</v>
      </c>
      <c r="B112" s="28">
        <f ca="1" t="shared" si="1"/>
        <v>16663</v>
      </c>
      <c r="C112" s="28">
        <f ca="1">VLOOKUP(A112,[1]测算表!A$1:AF$65536,31,0)</f>
        <v>3191</v>
      </c>
      <c r="D112" s="19">
        <f ca="1">VLOOKUP(A112,[1]测算表!A$1:AF$65536,32,0)</f>
        <v>13472</v>
      </c>
      <c r="E112" s="49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</row>
    <row r="113" s="1" customFormat="1" ht="22" customHeight="1" spans="1:247">
      <c r="A113" s="44" t="s">
        <v>115</v>
      </c>
      <c r="B113" s="28">
        <f ca="1" t="shared" si="1"/>
        <v>24741</v>
      </c>
      <c r="C113" s="28">
        <f ca="1">SUM(C114:C119)</f>
        <v>4739</v>
      </c>
      <c r="D113" s="19">
        <f ca="1">SUM(D114:D119)</f>
        <v>20002</v>
      </c>
      <c r="E113" s="20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</row>
    <row r="114" s="1" customFormat="1" ht="22" customHeight="1" spans="1:247">
      <c r="A114" s="38" t="s">
        <v>116</v>
      </c>
      <c r="B114" s="33">
        <f ca="1" t="shared" si="1"/>
        <v>681</v>
      </c>
      <c r="C114" s="33">
        <f ca="1">VLOOKUP(A114,[1]测算表!A$1:AF$65536,31,0)</f>
        <v>130</v>
      </c>
      <c r="D114" s="34">
        <f ca="1">VLOOKUP(A114,[1]测算表!A$1:AF$65536,32,0)</f>
        <v>551</v>
      </c>
      <c r="E114" s="20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</row>
    <row r="115" s="1" customFormat="1" ht="22" customHeight="1" spans="1:247">
      <c r="A115" s="45" t="s">
        <v>117</v>
      </c>
      <c r="B115" s="33">
        <f ca="1" t="shared" si="1"/>
        <v>3388</v>
      </c>
      <c r="C115" s="33">
        <f ca="1">VLOOKUP(A115,[1]测算表!A$1:AF$65536,31,0)</f>
        <v>649</v>
      </c>
      <c r="D115" s="34">
        <f ca="1">VLOOKUP(A115,[1]测算表!A$1:AF$65536,32,0)</f>
        <v>2739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</row>
    <row r="116" s="1" customFormat="1" ht="22" customHeight="1" spans="1:247">
      <c r="A116" s="45" t="s">
        <v>118</v>
      </c>
      <c r="B116" s="33">
        <f ca="1" t="shared" si="1"/>
        <v>6959</v>
      </c>
      <c r="C116" s="33">
        <f ca="1">VLOOKUP(A116,[1]测算表!A$1:AF$65536,31,0)</f>
        <v>1333</v>
      </c>
      <c r="D116" s="34">
        <f ca="1">VLOOKUP(A116,[1]测算表!A$1:AF$65536,32,0)</f>
        <v>5626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</row>
    <row r="117" s="1" customFormat="1" ht="22" customHeight="1" spans="1:247">
      <c r="A117" s="45" t="s">
        <v>119</v>
      </c>
      <c r="B117" s="33">
        <f ca="1" t="shared" si="1"/>
        <v>4186</v>
      </c>
      <c r="C117" s="33">
        <f ca="1">VLOOKUP(A117,[1]测算表!A$1:AF$65536,31,0)</f>
        <v>802</v>
      </c>
      <c r="D117" s="34">
        <f ca="1">VLOOKUP(A117,[1]测算表!A$1:AF$65536,32,0)</f>
        <v>3384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</row>
    <row r="118" s="1" customFormat="1" ht="22" customHeight="1" spans="1:247">
      <c r="A118" s="45" t="s">
        <v>120</v>
      </c>
      <c r="B118" s="33">
        <f ca="1" t="shared" si="1"/>
        <v>5320</v>
      </c>
      <c r="C118" s="33">
        <f ca="1">VLOOKUP(A118,[1]测算表!A$1:AF$65536,31,0)</f>
        <v>1019</v>
      </c>
      <c r="D118" s="34">
        <f ca="1">VLOOKUP(A118,[1]测算表!A$1:AF$65536,32,0)</f>
        <v>4301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</row>
    <row r="119" s="1" customFormat="1" ht="22" customHeight="1" spans="1:247">
      <c r="A119" s="45" t="s">
        <v>121</v>
      </c>
      <c r="B119" s="33">
        <f ca="1" t="shared" si="1"/>
        <v>4207</v>
      </c>
      <c r="C119" s="33">
        <f ca="1">VLOOKUP(A119,[1]测算表!A$1:AF$65536,31,0)</f>
        <v>806</v>
      </c>
      <c r="D119" s="34">
        <f ca="1">VLOOKUP(A119,[1]测算表!A$1:AF$65536,32,0)</f>
        <v>3401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</row>
    <row r="120" s="1" customFormat="1" ht="22" customHeight="1" spans="1:247">
      <c r="A120" s="46" t="s">
        <v>122</v>
      </c>
      <c r="B120" s="28">
        <f ca="1" t="shared" si="1"/>
        <v>14288</v>
      </c>
      <c r="C120" s="28">
        <f ca="1">VLOOKUP(A120,[1]测算表!A$1:AF$65536,31,0)</f>
        <v>2736</v>
      </c>
      <c r="D120" s="19">
        <f ca="1">VLOOKUP(A120,[1]测算表!A$1:AF$65536,32,0)</f>
        <v>11552</v>
      </c>
      <c r="E120" s="1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</row>
    <row r="121" s="1" customFormat="1" ht="22" customHeight="1" spans="1:247">
      <c r="A121" s="46" t="s">
        <v>123</v>
      </c>
      <c r="B121" s="28">
        <f ca="1" t="shared" si="1"/>
        <v>1357</v>
      </c>
      <c r="C121" s="28">
        <f ca="1">VLOOKUP(A121,[1]测算表!A$1:AF$65536,31,0)</f>
        <v>260</v>
      </c>
      <c r="D121" s="19">
        <f ca="1">VLOOKUP(A121,[1]测算表!A$1:AF$65536,32,0)</f>
        <v>1097</v>
      </c>
      <c r="E121" s="1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</row>
    <row r="122" s="1" customFormat="1" ht="22" customHeight="1" spans="1:247">
      <c r="A122" s="35" t="s">
        <v>124</v>
      </c>
      <c r="B122" s="28">
        <f ca="1" t="shared" si="1"/>
        <v>1626</v>
      </c>
      <c r="C122" s="28">
        <f ca="1">VLOOKUP(A122,[1]测算表!A$1:AF$65536,31,0)</f>
        <v>311</v>
      </c>
      <c r="D122" s="19">
        <f ca="1">VLOOKUP(A122,[1]测算表!A$1:AF$65536,32,0)</f>
        <v>1315</v>
      </c>
      <c r="E122" s="1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</row>
    <row r="123" s="1" customFormat="1" ht="22" customHeight="1" spans="1:247">
      <c r="A123" s="37" t="s">
        <v>125</v>
      </c>
      <c r="B123" s="28">
        <f ca="1" t="shared" si="1"/>
        <v>9689</v>
      </c>
      <c r="C123" s="28">
        <f ca="1">SUM(C124:C126)</f>
        <v>1856</v>
      </c>
      <c r="D123" s="19">
        <f ca="1">SUM(D124:D126)</f>
        <v>7833</v>
      </c>
      <c r="E123" s="20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</row>
    <row r="124" s="1" customFormat="1" ht="22" customHeight="1" spans="1:247">
      <c r="A124" s="38" t="s">
        <v>126</v>
      </c>
      <c r="B124" s="33">
        <f ca="1" t="shared" si="1"/>
        <v>1009</v>
      </c>
      <c r="C124" s="33">
        <f ca="1">VLOOKUP(A124,[1]测算表!A$1:AF$65536,31,0)</f>
        <v>193</v>
      </c>
      <c r="D124" s="34">
        <f ca="1">VLOOKUP(A124,[1]测算表!A$1:AF$65536,32,0)</f>
        <v>816</v>
      </c>
      <c r="E124" s="47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</row>
    <row r="125" s="1" customFormat="1" ht="22" customHeight="1" spans="1:247">
      <c r="A125" s="31" t="s">
        <v>127</v>
      </c>
      <c r="B125" s="33">
        <f ca="1" t="shared" si="1"/>
        <v>7225</v>
      </c>
      <c r="C125" s="33">
        <f ca="1">VLOOKUP(A125,[1]测算表!A$1:AF$65536,31,0)</f>
        <v>1384</v>
      </c>
      <c r="D125" s="34">
        <f ca="1">VLOOKUP(A125,[1]测算表!A$1:AF$65536,32,0)</f>
        <v>5841</v>
      </c>
      <c r="E125" s="47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</row>
    <row r="126" s="1" customFormat="1" ht="22" customHeight="1" spans="1:247">
      <c r="A126" s="31" t="s">
        <v>128</v>
      </c>
      <c r="B126" s="33">
        <f ca="1" t="shared" si="1"/>
        <v>1455</v>
      </c>
      <c r="C126" s="33">
        <f ca="1">VLOOKUP(A126,[1]测算表!A$1:AF$65536,31,0)</f>
        <v>279</v>
      </c>
      <c r="D126" s="34">
        <f ca="1">VLOOKUP(A126,[1]测算表!A$1:AF$65536,32,0)</f>
        <v>1176</v>
      </c>
      <c r="E126" s="47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</row>
    <row r="127" s="1" customFormat="1" ht="22" customHeight="1" spans="1:247">
      <c r="A127" s="35" t="s">
        <v>129</v>
      </c>
      <c r="B127" s="28">
        <f ca="1" t="shared" si="1"/>
        <v>10820</v>
      </c>
      <c r="C127" s="28">
        <f ca="1">VLOOKUP(A127,[1]测算表!A$1:AF$65536,31,0)</f>
        <v>2072</v>
      </c>
      <c r="D127" s="19">
        <f ca="1">VLOOKUP(A127,[1]测算表!A$1:AF$65536,32,0)</f>
        <v>8748</v>
      </c>
      <c r="E127" s="49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</row>
    <row r="128" s="1" customFormat="1" ht="22" customHeight="1" spans="1:247">
      <c r="A128" s="35" t="s">
        <v>130</v>
      </c>
      <c r="B128" s="28">
        <f ca="1" t="shared" si="1"/>
        <v>19648</v>
      </c>
      <c r="C128" s="28">
        <f ca="1">SUM(C129:C131)</f>
        <v>3762</v>
      </c>
      <c r="D128" s="19">
        <f ca="1">SUM(D129:D131)</f>
        <v>15886</v>
      </c>
      <c r="E128" s="20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</row>
    <row r="129" s="1" customFormat="1" ht="22" customHeight="1" spans="1:247">
      <c r="A129" s="32" t="s">
        <v>131</v>
      </c>
      <c r="B129" s="33">
        <f ca="1" t="shared" si="1"/>
        <v>11249</v>
      </c>
      <c r="C129" s="33">
        <f ca="1">VLOOKUP(A129,[1]测算表!A$1:AF$65536,31,0)</f>
        <v>2154</v>
      </c>
      <c r="D129" s="34">
        <f ca="1">VLOOKUP(A129,[1]测算表!A$1:AF$65536,32,0)</f>
        <v>9095</v>
      </c>
      <c r="E129" s="47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</row>
    <row r="130" s="1" customFormat="1" ht="22" customHeight="1" spans="1:247">
      <c r="A130" s="32" t="s">
        <v>132</v>
      </c>
      <c r="B130" s="33">
        <f ca="1" t="shared" si="1"/>
        <v>1933</v>
      </c>
      <c r="C130" s="33">
        <f ca="1">VLOOKUP(A130,[1]测算表!A$1:AF$65536,31,0)</f>
        <v>370</v>
      </c>
      <c r="D130" s="34">
        <f ca="1">VLOOKUP(A130,[1]测算表!A$1:AF$65536,32,0)</f>
        <v>1563</v>
      </c>
      <c r="E130" s="47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</row>
    <row r="131" s="1" customFormat="1" ht="22" customHeight="1" spans="1:247">
      <c r="A131" s="32" t="s">
        <v>133</v>
      </c>
      <c r="B131" s="33">
        <f ca="1" t="shared" si="1"/>
        <v>6466</v>
      </c>
      <c r="C131" s="33">
        <f ca="1">VLOOKUP(A131,[1]测算表!A$1:AF$65536,31,0)</f>
        <v>1238</v>
      </c>
      <c r="D131" s="34">
        <f ca="1">VLOOKUP(A131,[1]测算表!A$1:AF$65536,32,0)</f>
        <v>5228</v>
      </c>
      <c r="E131" s="47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</row>
    <row r="132" s="1" customFormat="1" ht="22" customHeight="1" spans="1:247">
      <c r="A132" s="48" t="s">
        <v>134</v>
      </c>
      <c r="B132" s="28">
        <f ca="1" t="shared" si="1"/>
        <v>21671</v>
      </c>
      <c r="C132" s="28">
        <f ca="1">VLOOKUP(A132,[1]测算表!A$1:AF$65536,31,0)</f>
        <v>4150</v>
      </c>
      <c r="D132" s="19">
        <f ca="1">VLOOKUP(A132,[1]测算表!A$1:AF$65536,32,0)</f>
        <v>17521</v>
      </c>
      <c r="E132" s="47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</row>
    <row r="133" s="1" customFormat="1" ht="22" customHeight="1" spans="1:247">
      <c r="A133" s="37" t="s">
        <v>135</v>
      </c>
      <c r="B133" s="28">
        <f ca="1" t="shared" si="1"/>
        <v>15622</v>
      </c>
      <c r="C133" s="28">
        <f ca="1">VLOOKUP(A133,[1]测算表!A$1:AF$65536,31,0)</f>
        <v>2992</v>
      </c>
      <c r="D133" s="19">
        <f ca="1">VLOOKUP(A133,[1]测算表!A$1:AF$65536,32,0)</f>
        <v>12630</v>
      </c>
      <c r="E133" s="49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</row>
    <row r="134" s="1" customFormat="1" ht="22" customHeight="1" spans="1:247">
      <c r="A134" s="35" t="s">
        <v>136</v>
      </c>
      <c r="B134" s="28">
        <f ca="1" t="shared" si="1"/>
        <v>12084</v>
      </c>
      <c r="C134" s="28">
        <f ca="1">VLOOKUP(A134,[1]测算表!A$1:AF$65536,31,0)</f>
        <v>2314</v>
      </c>
      <c r="D134" s="19">
        <f ca="1">VLOOKUP(A134,[1]测算表!A$1:AF$65536,32,0)</f>
        <v>9770</v>
      </c>
      <c r="E134" s="49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</row>
    <row r="135" s="1" customFormat="1" ht="22" customHeight="1" spans="1:247">
      <c r="A135" s="35" t="s">
        <v>137</v>
      </c>
      <c r="B135" s="28">
        <f ca="1" t="shared" ref="B135:B141" si="2">C135+D135</f>
        <v>12187</v>
      </c>
      <c r="C135" s="28">
        <f ca="1">SUM(C136:C139)</f>
        <v>2334</v>
      </c>
      <c r="D135" s="19">
        <f ca="1">SUM(D136:D139)</f>
        <v>9853</v>
      </c>
      <c r="E135" s="20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</row>
    <row r="136" s="1" customFormat="1" ht="22" customHeight="1" spans="1:247">
      <c r="A136" s="31" t="s">
        <v>138</v>
      </c>
      <c r="B136" s="33">
        <f ca="1" t="shared" si="2"/>
        <v>313</v>
      </c>
      <c r="C136" s="33">
        <f ca="1">VLOOKUP(A136,[1]测算表!A$1:AF$65536,31,0)</f>
        <v>60</v>
      </c>
      <c r="D136" s="34">
        <f ca="1">VLOOKUP(A136,[1]测算表!A$1:AF$65536,32,0)</f>
        <v>253</v>
      </c>
      <c r="E136" s="47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</row>
    <row r="137" s="1" customFormat="1" ht="22" customHeight="1" spans="1:247">
      <c r="A137" s="31" t="s">
        <v>139</v>
      </c>
      <c r="B137" s="33">
        <f ca="1" t="shared" si="2"/>
        <v>2407</v>
      </c>
      <c r="C137" s="33">
        <f ca="1">VLOOKUP(A137,[1]测算表!A$1:AF$65536,31,0)</f>
        <v>461</v>
      </c>
      <c r="D137" s="34">
        <f ca="1">VLOOKUP(A137,[1]测算表!A$1:AF$65536,32,0)</f>
        <v>1946</v>
      </c>
      <c r="E137" s="47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</row>
    <row r="138" s="1" customFormat="1" ht="22" customHeight="1" spans="1:247">
      <c r="A138" s="31" t="s">
        <v>140</v>
      </c>
      <c r="B138" s="33">
        <f ca="1" t="shared" si="2"/>
        <v>5262</v>
      </c>
      <c r="C138" s="33">
        <f ca="1">VLOOKUP(A138,[1]测算表!A$1:AF$65536,31,0)</f>
        <v>1008</v>
      </c>
      <c r="D138" s="34">
        <f ca="1">VLOOKUP(A138,[1]测算表!A$1:AF$65536,32,0)</f>
        <v>4254</v>
      </c>
      <c r="E138" s="47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</row>
    <row r="139" s="1" customFormat="1" ht="22" customHeight="1" spans="1:247">
      <c r="A139" s="31" t="s">
        <v>141</v>
      </c>
      <c r="B139" s="33">
        <f ca="1" t="shared" si="2"/>
        <v>4205</v>
      </c>
      <c r="C139" s="33">
        <f ca="1">VLOOKUP(A139,[1]测算表!A$1:AF$65536,31,0)</f>
        <v>805</v>
      </c>
      <c r="D139" s="34">
        <f ca="1">VLOOKUP(A139,[1]测算表!A$1:AF$65536,32,0)</f>
        <v>3400</v>
      </c>
      <c r="E139" s="47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</row>
    <row r="140" s="1" customFormat="1" ht="22" customHeight="1" spans="1:247">
      <c r="A140" s="36" t="s">
        <v>142</v>
      </c>
      <c r="B140" s="28">
        <f ca="1" t="shared" si="2"/>
        <v>15020</v>
      </c>
      <c r="C140" s="28">
        <f ca="1">VLOOKUP(A140,[1]测算表!A$1:AF$65536,31,0)</f>
        <v>2877</v>
      </c>
      <c r="D140" s="19">
        <f ca="1">VLOOKUP(A140,[1]测算表!A$1:AF$65536,32,0)</f>
        <v>12143</v>
      </c>
      <c r="E140" s="49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</row>
    <row r="141" s="1" customFormat="1" ht="22" customHeight="1" spans="1:247">
      <c r="A141" s="35" t="s">
        <v>143</v>
      </c>
      <c r="B141" s="28">
        <f ca="1" t="shared" si="2"/>
        <v>5330</v>
      </c>
      <c r="C141" s="28">
        <f ca="1">VLOOKUP(A141,[1]测算表!A$1:AF$65536,31,0)</f>
        <v>1021</v>
      </c>
      <c r="D141" s="19">
        <f ca="1">VLOOKUP(A141,[1]测算表!A$1:AF$65536,32,0)</f>
        <v>4309</v>
      </c>
      <c r="E141" s="49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</row>
  </sheetData>
  <mergeCells count="4">
    <mergeCell ref="A2:D2"/>
    <mergeCell ref="C4:D4"/>
    <mergeCell ref="A4:A5"/>
    <mergeCell ref="B4:B5"/>
  </mergeCells>
  <printOptions horizontalCentered="1"/>
  <pageMargins left="0.75" right="0.75" top="1" bottom="1" header="0.509027777777778" footer="0.509027777777778"/>
  <pageSetup paperSize="9" scale="90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省民政厅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杨佳烨</dc:creator>
  <dcterms:created xsi:type="dcterms:W3CDTF">2018-12-11T06:53:00Z</dcterms:created>
  <dcterms:modified xsi:type="dcterms:W3CDTF">2018-12-11T07:04:14Z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