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10" windowHeight="9705" activeTab="0"/>
  </bookViews>
  <sheets>
    <sheet name="保留两位小数" sheetId="1" r:id="rId1"/>
  </sheets>
  <definedNames>
    <definedName name="_xlnm.Print_Titles" localSheetId="0">'保留两位小数'!$4:$5</definedName>
  </definedNames>
  <calcPr fullCalcOnLoad="1"/>
</workbook>
</file>

<file path=xl/sharedStrings.xml><?xml version="1.0" encoding="utf-8"?>
<sst xmlns="http://schemas.openxmlformats.org/spreadsheetml/2006/main" count="61" uniqueCount="57">
  <si>
    <t>附件</t>
  </si>
  <si>
    <t>2016年中央福利彩票公益金项目分配表</t>
  </si>
  <si>
    <t>单位：万元</t>
  </si>
  <si>
    <t>地区</t>
  </si>
  <si>
    <t>合计</t>
  </si>
  <si>
    <t>老年人福利类项目</t>
  </si>
  <si>
    <t>残疾人福利类项目</t>
  </si>
  <si>
    <t>儿童福利类项目</t>
  </si>
  <si>
    <t>残疾孤儿手术康复“明天计划”项目</t>
  </si>
  <si>
    <t>社会公益类项目</t>
  </si>
  <si>
    <t>特困供养机构社会化改革</t>
  </si>
  <si>
    <t>优抚医院</t>
  </si>
  <si>
    <t>机构新建、扩建和改建</t>
  </si>
  <si>
    <t>设备购置及养治教康</t>
  </si>
  <si>
    <t>社会捐助体系建设（慈善超市）</t>
  </si>
  <si>
    <t>流浪未成年人救助保护中心建设项目</t>
  </si>
  <si>
    <t>社会工作和志愿服务项目</t>
  </si>
  <si>
    <t>省本级</t>
  </si>
  <si>
    <t>厅本部</t>
  </si>
  <si>
    <t>省假肢康复中心</t>
  </si>
  <si>
    <t>广州市</t>
  </si>
  <si>
    <t>深圳市</t>
  </si>
  <si>
    <t>珠海市</t>
  </si>
  <si>
    <t>汕头市</t>
  </si>
  <si>
    <t>南澳县</t>
  </si>
  <si>
    <t>韶关市</t>
  </si>
  <si>
    <t>乳源瑶族自治县</t>
  </si>
  <si>
    <t>翁源县</t>
  </si>
  <si>
    <t>河源市</t>
  </si>
  <si>
    <t>紫金县</t>
  </si>
  <si>
    <t>连平县</t>
  </si>
  <si>
    <t>梅州市</t>
  </si>
  <si>
    <t>五华县</t>
  </si>
  <si>
    <t>惠州市</t>
  </si>
  <si>
    <t>博罗县</t>
  </si>
  <si>
    <t>汕尾市</t>
  </si>
  <si>
    <t>陆河县</t>
  </si>
  <si>
    <t>陆丰市</t>
  </si>
  <si>
    <t>中山市</t>
  </si>
  <si>
    <t>江门市</t>
  </si>
  <si>
    <t>阳江市</t>
  </si>
  <si>
    <t>湛江市</t>
  </si>
  <si>
    <t>廉江市</t>
  </si>
  <si>
    <t>茂名市</t>
  </si>
  <si>
    <t>肇庆市</t>
  </si>
  <si>
    <t>怀集县</t>
  </si>
  <si>
    <t>德庆县</t>
  </si>
  <si>
    <t>广宁县</t>
  </si>
  <si>
    <t>清远市</t>
  </si>
  <si>
    <t>英德市</t>
  </si>
  <si>
    <t>潮州市</t>
  </si>
  <si>
    <t>揭阳市</t>
  </si>
  <si>
    <t>普宁市</t>
  </si>
  <si>
    <t>揭西县</t>
  </si>
  <si>
    <t>惠来县</t>
  </si>
  <si>
    <t>云浮市</t>
  </si>
  <si>
    <t>罗定市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</si>
</sst>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11"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方正小标宋简体"/>
      <family val="0"/>
    </font>
    <font>
      <sz val="12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43" fontId="0" fillId="0" borderId="0" applyFon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9" fontId="0" fillId="0" borderId="0" applyFont="0" applyAlignment="0" applyProtection="0"/>
    <xf numFmtId="0" fontId="10" fillId="0" borderId="0">
      <alignment vertical="center"/>
      <protection/>
    </xf>
    <xf numFmtId="42" fontId="0" fillId="0" borderId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</cellXfs>
  <cellStyles count="9">
    <cellStyle name="Normal" xfId="0"/>
    <cellStyle name="常规 2 25" xfId="15"/>
    <cellStyle name="常规_Sheet1" xfId="16"/>
    <cellStyle name="Comma" xfId="17"/>
    <cellStyle name="Currency" xfId="18"/>
    <cellStyle name="Comma [0]" xfId="19"/>
    <cellStyle name="Percent" xfId="20"/>
    <cellStyle name="常规_综合信息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A65"/>
  <sheetViews>
    <sheetView tabSelected="1" workbookViewId="0" topLeftCell="A11">
      <selection activeCell="I12" sqref="I12"/>
    </sheetView>
  </sheetViews>
  <sheetFormatPr defaultColWidth="9.00390625" defaultRowHeight="14.25"/>
  <cols>
    <col min="1" max="1" width="14.75390625" style="2" customWidth="1"/>
    <col min="2" max="2" width="10.00390625" style="2" customWidth="1"/>
    <col min="3" max="3" width="6.25390625" style="3" customWidth="1"/>
    <col min="4" max="5" width="7.125" style="3" customWidth="1"/>
    <col min="6" max="6" width="11.75390625" style="3" customWidth="1"/>
    <col min="7" max="7" width="6.125" style="3" customWidth="1"/>
    <col min="8" max="8" width="9.375" style="3" customWidth="1"/>
    <col min="9" max="9" width="7.375" style="3" customWidth="1"/>
    <col min="10" max="10" width="9.625" style="3" customWidth="1"/>
    <col min="11" max="11" width="5.875" style="3" customWidth="1"/>
    <col min="12" max="12" width="11.75390625" style="2" customWidth="1"/>
    <col min="13" max="13" width="11.625" style="2" customWidth="1"/>
    <col min="14" max="14" width="10.875" style="2" customWidth="1"/>
    <col min="15" max="209" width="9.00390625" style="2" customWidth="1"/>
  </cols>
  <sheetData>
    <row r="1" spans="1:209" s="1" customFormat="1" ht="22.5" customHeight="1">
      <c r="A1" s="5" t="s">
        <v>0</v>
      </c>
      <c r="B1" s="4"/>
      <c r="C1" s="6"/>
      <c r="D1" s="6"/>
      <c r="E1" s="6"/>
      <c r="F1" s="6"/>
      <c r="G1" s="6"/>
      <c r="H1" s="6"/>
      <c r="I1" s="6"/>
      <c r="J1" s="6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</row>
    <row r="2" spans="1:14" s="2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5" t="s">
        <v>2</v>
      </c>
      <c r="N3" s="25"/>
    </row>
    <row r="4" spans="1:14" s="3" customFormat="1" ht="36" customHeight="1">
      <c r="A4" s="8" t="s">
        <v>3</v>
      </c>
      <c r="B4" s="8" t="s">
        <v>4</v>
      </c>
      <c r="C4" s="9" t="s">
        <v>5</v>
      </c>
      <c r="D4" s="9"/>
      <c r="E4" s="9"/>
      <c r="F4" s="9" t="s">
        <v>6</v>
      </c>
      <c r="G4" s="9" t="s">
        <v>7</v>
      </c>
      <c r="H4" s="9"/>
      <c r="I4" s="9"/>
      <c r="J4" s="9" t="s">
        <v>8</v>
      </c>
      <c r="K4" s="9" t="s">
        <v>9</v>
      </c>
      <c r="L4" s="9"/>
      <c r="M4" s="9"/>
      <c r="N4" s="9"/>
    </row>
    <row r="5" spans="1:14" s="3" customFormat="1" ht="69" customHeight="1">
      <c r="A5" s="8"/>
      <c r="B5" s="8"/>
      <c r="C5" s="8" t="s">
        <v>4</v>
      </c>
      <c r="D5" s="9" t="s">
        <v>10</v>
      </c>
      <c r="E5" s="9" t="s">
        <v>11</v>
      </c>
      <c r="F5" s="9"/>
      <c r="G5" s="8" t="s">
        <v>4</v>
      </c>
      <c r="H5" s="10" t="s">
        <v>12</v>
      </c>
      <c r="I5" s="10" t="s">
        <v>13</v>
      </c>
      <c r="J5" s="9"/>
      <c r="K5" s="8" t="s">
        <v>4</v>
      </c>
      <c r="L5" s="10" t="s">
        <v>14</v>
      </c>
      <c r="M5" s="10" t="s">
        <v>15</v>
      </c>
      <c r="N5" s="26" t="s">
        <v>16</v>
      </c>
    </row>
    <row r="6" spans="1:14" s="2" customFormat="1" ht="15" customHeight="1">
      <c r="A6" s="11" t="s">
        <v>4</v>
      </c>
      <c r="B6" s="12">
        <f>SUM(B10:B46)+B7</f>
        <v>7522.0019999999995</v>
      </c>
      <c r="C6" s="13">
        <f aca="true" t="shared" si="0" ref="C6:N6">SUM(C10:C46)+C7</f>
        <v>4516</v>
      </c>
      <c r="D6" s="13">
        <f t="shared" si="0"/>
        <v>3216</v>
      </c>
      <c r="E6" s="13">
        <f t="shared" si="0"/>
        <v>1300</v>
      </c>
      <c r="F6" s="13">
        <f t="shared" si="0"/>
        <v>724</v>
      </c>
      <c r="G6" s="13">
        <f t="shared" si="0"/>
        <v>904</v>
      </c>
      <c r="H6" s="13">
        <f t="shared" si="0"/>
        <v>544</v>
      </c>
      <c r="I6" s="13">
        <f t="shared" si="0"/>
        <v>360</v>
      </c>
      <c r="J6" s="13">
        <f t="shared" si="0"/>
        <v>600.0020000000001</v>
      </c>
      <c r="K6" s="13">
        <f t="shared" si="0"/>
        <v>778</v>
      </c>
      <c r="L6" s="13">
        <f t="shared" si="0"/>
        <v>144</v>
      </c>
      <c r="M6" s="13">
        <f t="shared" si="0"/>
        <v>401</v>
      </c>
      <c r="N6" s="13">
        <f t="shared" si="0"/>
        <v>233</v>
      </c>
    </row>
    <row r="7" spans="1:14" s="4" customFormat="1" ht="15" customHeight="1">
      <c r="A7" s="11" t="s">
        <v>17</v>
      </c>
      <c r="B7" s="14">
        <f aca="true" t="shared" si="1" ref="B7:B10">C7+F7+G7+K7+J7</f>
        <v>1204.41</v>
      </c>
      <c r="C7" s="13"/>
      <c r="D7" s="13"/>
      <c r="E7" s="13"/>
      <c r="F7" s="13">
        <f>SUM(F8:F9)</f>
        <v>724</v>
      </c>
      <c r="G7" s="13"/>
      <c r="H7" s="13"/>
      <c r="I7" s="13"/>
      <c r="J7" s="13">
        <f>SUM(J8:J9)</f>
        <v>480.41</v>
      </c>
      <c r="K7" s="13"/>
      <c r="L7" s="13"/>
      <c r="M7" s="13"/>
      <c r="N7" s="13"/>
    </row>
    <row r="8" spans="1:14" s="4" customFormat="1" ht="15" customHeight="1">
      <c r="A8" s="15" t="s">
        <v>18</v>
      </c>
      <c r="B8" s="16">
        <f t="shared" si="1"/>
        <v>359.61</v>
      </c>
      <c r="C8" s="17"/>
      <c r="D8" s="13"/>
      <c r="E8" s="13"/>
      <c r="F8" s="13"/>
      <c r="G8" s="13"/>
      <c r="H8" s="13"/>
      <c r="I8" s="13"/>
      <c r="J8" s="27">
        <v>359.61</v>
      </c>
      <c r="K8" s="17"/>
      <c r="L8" s="13"/>
      <c r="M8" s="13"/>
      <c r="N8" s="28"/>
    </row>
    <row r="9" spans="1:14" s="2" customFormat="1" ht="19.5" customHeight="1">
      <c r="A9" s="18" t="s">
        <v>19</v>
      </c>
      <c r="B9" s="16">
        <f t="shared" si="1"/>
        <v>844.8</v>
      </c>
      <c r="C9" s="19"/>
      <c r="D9" s="20"/>
      <c r="E9" s="20"/>
      <c r="F9" s="20">
        <v>724</v>
      </c>
      <c r="G9" s="20"/>
      <c r="H9" s="20"/>
      <c r="I9" s="20"/>
      <c r="J9" s="27">
        <v>120.8</v>
      </c>
      <c r="K9" s="19"/>
      <c r="L9" s="20"/>
      <c r="M9" s="20"/>
      <c r="N9" s="29"/>
    </row>
    <row r="10" spans="1:14" s="2" customFormat="1" ht="15" customHeight="1">
      <c r="A10" s="21" t="s">
        <v>20</v>
      </c>
      <c r="B10" s="14">
        <f t="shared" si="1"/>
        <v>35.54</v>
      </c>
      <c r="C10" s="17"/>
      <c r="D10" s="20"/>
      <c r="E10" s="20"/>
      <c r="F10" s="13"/>
      <c r="G10" s="13"/>
      <c r="H10" s="20"/>
      <c r="I10" s="20"/>
      <c r="J10" s="27">
        <v>35.54</v>
      </c>
      <c r="K10" s="17"/>
      <c r="L10" s="20"/>
      <c r="M10" s="20"/>
      <c r="N10" s="29"/>
    </row>
    <row r="11" spans="1:14" s="2" customFormat="1" ht="15.75" customHeight="1">
      <c r="A11" s="11" t="s">
        <v>21</v>
      </c>
      <c r="B11" s="14">
        <f aca="true" t="shared" si="2" ref="B11:B46">C11+F11+G11+K11+J11</f>
        <v>41.636</v>
      </c>
      <c r="C11" s="17"/>
      <c r="D11" s="20"/>
      <c r="E11" s="20"/>
      <c r="F11" s="13"/>
      <c r="G11" s="13"/>
      <c r="H11" s="20"/>
      <c r="I11" s="20"/>
      <c r="J11" s="27">
        <v>41.636</v>
      </c>
      <c r="K11" s="17"/>
      <c r="L11" s="20"/>
      <c r="M11" s="20"/>
      <c r="N11" s="29"/>
    </row>
    <row r="12" spans="1:14" s="2" customFormat="1" ht="15.75" customHeight="1">
      <c r="A12" s="11" t="s">
        <v>22</v>
      </c>
      <c r="B12" s="14">
        <f t="shared" si="2"/>
        <v>11.816</v>
      </c>
      <c r="C12" s="17"/>
      <c r="D12" s="20"/>
      <c r="E12" s="20"/>
      <c r="F12" s="13"/>
      <c r="G12" s="13"/>
      <c r="H12" s="20"/>
      <c r="I12" s="20"/>
      <c r="J12" s="27">
        <v>11.816</v>
      </c>
      <c r="K12" s="17"/>
      <c r="L12" s="20"/>
      <c r="M12" s="20"/>
      <c r="N12" s="29"/>
    </row>
    <row r="13" spans="1:14" s="2" customFormat="1" ht="15.75" customHeight="1">
      <c r="A13" s="11" t="s">
        <v>23</v>
      </c>
      <c r="B13" s="14">
        <f t="shared" si="2"/>
        <v>112.312</v>
      </c>
      <c r="C13" s="17">
        <f aca="true" t="shared" si="3" ref="C8:C46">SUM(D13:E13)</f>
        <v>92</v>
      </c>
      <c r="D13" s="20">
        <v>92</v>
      </c>
      <c r="E13" s="20"/>
      <c r="F13" s="13"/>
      <c r="G13" s="13"/>
      <c r="H13" s="20"/>
      <c r="I13" s="20"/>
      <c r="J13" s="27">
        <v>1.312</v>
      </c>
      <c r="K13" s="17">
        <f aca="true" t="shared" si="4" ref="K13:K18">SUM(L13:N13)</f>
        <v>19</v>
      </c>
      <c r="L13" s="20"/>
      <c r="M13" s="20"/>
      <c r="N13" s="29">
        <v>19</v>
      </c>
    </row>
    <row r="14" spans="1:14" s="2" customFormat="1" ht="15" customHeight="1">
      <c r="A14" s="11" t="s">
        <v>24</v>
      </c>
      <c r="B14" s="14">
        <f t="shared" si="2"/>
        <v>52</v>
      </c>
      <c r="C14" s="17">
        <f t="shared" si="3"/>
        <v>52</v>
      </c>
      <c r="D14" s="20">
        <v>52</v>
      </c>
      <c r="E14" s="20"/>
      <c r="F14" s="13"/>
      <c r="G14" s="13"/>
      <c r="H14" s="20"/>
      <c r="I14" s="20"/>
      <c r="J14" s="27"/>
      <c r="K14" s="17"/>
      <c r="L14" s="20"/>
      <c r="M14" s="20"/>
      <c r="N14" s="29"/>
    </row>
    <row r="15" spans="1:14" s="2" customFormat="1" ht="15" customHeight="1">
      <c r="A15" s="11" t="s">
        <v>25</v>
      </c>
      <c r="B15" s="14">
        <f t="shared" si="2"/>
        <v>314.572</v>
      </c>
      <c r="C15" s="17">
        <f t="shared" si="3"/>
        <v>203</v>
      </c>
      <c r="D15" s="20">
        <v>77</v>
      </c>
      <c r="E15" s="20">
        <v>126</v>
      </c>
      <c r="F15" s="13"/>
      <c r="G15" s="13">
        <f aca="true" t="shared" si="5" ref="G15:G19">SUM(H15:I15)</f>
        <v>90</v>
      </c>
      <c r="H15" s="20">
        <v>30</v>
      </c>
      <c r="I15" s="20">
        <v>60</v>
      </c>
      <c r="J15" s="27">
        <v>2.572</v>
      </c>
      <c r="K15" s="17">
        <f t="shared" si="4"/>
        <v>19</v>
      </c>
      <c r="L15" s="20"/>
      <c r="M15" s="20"/>
      <c r="N15" s="29">
        <v>19</v>
      </c>
    </row>
    <row r="16" spans="1:14" s="2" customFormat="1" ht="15" customHeight="1">
      <c r="A16" s="11" t="s">
        <v>26</v>
      </c>
      <c r="B16" s="14">
        <f t="shared" si="2"/>
        <v>126</v>
      </c>
      <c r="C16" s="17">
        <f t="shared" si="3"/>
        <v>126</v>
      </c>
      <c r="D16" s="20">
        <v>126</v>
      </c>
      <c r="E16" s="20"/>
      <c r="F16" s="13"/>
      <c r="G16" s="13"/>
      <c r="H16" s="20"/>
      <c r="I16" s="20"/>
      <c r="J16" s="27"/>
      <c r="K16" s="17"/>
      <c r="L16" s="20"/>
      <c r="M16" s="20"/>
      <c r="N16" s="29"/>
    </row>
    <row r="17" spans="1:14" s="2" customFormat="1" ht="15" customHeight="1">
      <c r="A17" s="11" t="s">
        <v>27</v>
      </c>
      <c r="B17" s="14">
        <f t="shared" si="2"/>
        <v>67</v>
      </c>
      <c r="C17" s="17">
        <f t="shared" si="3"/>
        <v>67</v>
      </c>
      <c r="D17" s="20">
        <v>67</v>
      </c>
      <c r="E17" s="20"/>
      <c r="F17" s="13"/>
      <c r="G17" s="13"/>
      <c r="H17" s="20"/>
      <c r="I17" s="20"/>
      <c r="J17" s="27"/>
      <c r="K17" s="17"/>
      <c r="L17" s="20"/>
      <c r="M17" s="20"/>
      <c r="N17" s="29"/>
    </row>
    <row r="18" spans="1:14" s="2" customFormat="1" ht="15" customHeight="1">
      <c r="A18" s="11" t="s">
        <v>28</v>
      </c>
      <c r="B18" s="14">
        <f t="shared" si="2"/>
        <v>244</v>
      </c>
      <c r="C18" s="17">
        <f t="shared" si="3"/>
        <v>95</v>
      </c>
      <c r="D18" s="20">
        <v>95</v>
      </c>
      <c r="E18" s="20"/>
      <c r="F18" s="13"/>
      <c r="G18" s="13">
        <f t="shared" si="5"/>
        <v>100</v>
      </c>
      <c r="H18" s="20"/>
      <c r="I18" s="20">
        <v>100</v>
      </c>
      <c r="J18" s="27"/>
      <c r="K18" s="17">
        <f t="shared" si="4"/>
        <v>49</v>
      </c>
      <c r="L18" s="20">
        <v>30</v>
      </c>
      <c r="M18" s="20"/>
      <c r="N18" s="29">
        <v>19</v>
      </c>
    </row>
    <row r="19" spans="1:14" s="2" customFormat="1" ht="15" customHeight="1">
      <c r="A19" s="11" t="s">
        <v>29</v>
      </c>
      <c r="B19" s="14">
        <f t="shared" si="2"/>
        <v>34</v>
      </c>
      <c r="C19" s="17"/>
      <c r="D19" s="20"/>
      <c r="E19" s="20"/>
      <c r="F19" s="13"/>
      <c r="G19" s="13">
        <f t="shared" si="5"/>
        <v>34</v>
      </c>
      <c r="H19" s="20">
        <v>34</v>
      </c>
      <c r="I19" s="20"/>
      <c r="J19" s="27"/>
      <c r="K19" s="17"/>
      <c r="L19" s="20"/>
      <c r="M19" s="20"/>
      <c r="N19" s="29"/>
    </row>
    <row r="20" spans="1:14" s="2" customFormat="1" ht="15" customHeight="1">
      <c r="A20" s="11" t="s">
        <v>30</v>
      </c>
      <c r="B20" s="14">
        <f t="shared" si="2"/>
        <v>70</v>
      </c>
      <c r="C20" s="17">
        <f t="shared" si="3"/>
        <v>70</v>
      </c>
      <c r="D20" s="20">
        <v>70</v>
      </c>
      <c r="E20" s="20"/>
      <c r="F20" s="13"/>
      <c r="G20" s="13"/>
      <c r="H20" s="20"/>
      <c r="I20" s="20"/>
      <c r="J20" s="27"/>
      <c r="K20" s="17"/>
      <c r="L20" s="20"/>
      <c r="M20" s="20"/>
      <c r="N20" s="29"/>
    </row>
    <row r="21" spans="1:14" s="2" customFormat="1" ht="15" customHeight="1">
      <c r="A21" s="11" t="s">
        <v>31</v>
      </c>
      <c r="B21" s="14">
        <f t="shared" si="2"/>
        <v>413</v>
      </c>
      <c r="C21" s="17">
        <f t="shared" si="3"/>
        <v>234</v>
      </c>
      <c r="D21" s="20">
        <v>73</v>
      </c>
      <c r="E21" s="20">
        <v>161</v>
      </c>
      <c r="F21" s="13"/>
      <c r="G21" s="13">
        <f>SUM(H21:I21)</f>
        <v>160</v>
      </c>
      <c r="H21" s="20">
        <v>100</v>
      </c>
      <c r="I21" s="20">
        <v>60</v>
      </c>
      <c r="J21" s="27"/>
      <c r="K21" s="17">
        <f aca="true" t="shared" si="6" ref="K21:K26">SUM(L21:N21)</f>
        <v>19</v>
      </c>
      <c r="L21" s="20"/>
      <c r="M21" s="20"/>
      <c r="N21" s="29">
        <v>19</v>
      </c>
    </row>
    <row r="22" spans="1:14" s="2" customFormat="1" ht="15" customHeight="1">
      <c r="A22" s="11" t="s">
        <v>32</v>
      </c>
      <c r="B22" s="14">
        <f t="shared" si="2"/>
        <v>92</v>
      </c>
      <c r="C22" s="17">
        <f t="shared" si="3"/>
        <v>92</v>
      </c>
      <c r="D22" s="20">
        <v>92</v>
      </c>
      <c r="E22" s="20"/>
      <c r="F22" s="13"/>
      <c r="G22" s="13"/>
      <c r="H22" s="20"/>
      <c r="I22" s="20"/>
      <c r="J22" s="27"/>
      <c r="K22" s="17"/>
      <c r="L22" s="20"/>
      <c r="M22" s="20"/>
      <c r="N22" s="29"/>
    </row>
    <row r="23" spans="1:14" s="2" customFormat="1" ht="15" customHeight="1">
      <c r="A23" s="11" t="s">
        <v>33</v>
      </c>
      <c r="B23" s="14">
        <f t="shared" si="2"/>
        <v>89</v>
      </c>
      <c r="C23" s="17">
        <f t="shared" si="3"/>
        <v>89</v>
      </c>
      <c r="D23" s="20">
        <v>89</v>
      </c>
      <c r="E23" s="20"/>
      <c r="F23" s="13"/>
      <c r="G23" s="13"/>
      <c r="H23" s="20"/>
      <c r="I23" s="20"/>
      <c r="J23" s="27"/>
      <c r="K23" s="17"/>
      <c r="L23" s="20"/>
      <c r="M23" s="20"/>
      <c r="N23" s="29"/>
    </row>
    <row r="24" spans="1:14" s="2" customFormat="1" ht="15" customHeight="1">
      <c r="A24" s="11" t="s">
        <v>34</v>
      </c>
      <c r="B24" s="14">
        <f t="shared" si="2"/>
        <v>158</v>
      </c>
      <c r="C24" s="17">
        <f t="shared" si="3"/>
        <v>158</v>
      </c>
      <c r="D24" s="20">
        <v>65</v>
      </c>
      <c r="E24" s="20">
        <v>93</v>
      </c>
      <c r="F24" s="13"/>
      <c r="G24" s="13"/>
      <c r="H24" s="20"/>
      <c r="I24" s="20"/>
      <c r="J24" s="27"/>
      <c r="K24" s="17"/>
      <c r="L24" s="20"/>
      <c r="M24" s="20"/>
      <c r="N24" s="29"/>
    </row>
    <row r="25" spans="1:14" s="2" customFormat="1" ht="15" customHeight="1">
      <c r="A25" s="11" t="s">
        <v>35</v>
      </c>
      <c r="B25" s="14">
        <f t="shared" si="2"/>
        <v>213.956</v>
      </c>
      <c r="C25" s="17">
        <f t="shared" si="3"/>
        <v>192</v>
      </c>
      <c r="D25" s="20">
        <v>70</v>
      </c>
      <c r="E25" s="20">
        <v>122</v>
      </c>
      <c r="F25" s="13"/>
      <c r="G25" s="13"/>
      <c r="H25" s="20"/>
      <c r="I25" s="20"/>
      <c r="J25" s="27">
        <v>1.956</v>
      </c>
      <c r="K25" s="17">
        <f t="shared" si="6"/>
        <v>20</v>
      </c>
      <c r="L25" s="20"/>
      <c r="M25" s="20"/>
      <c r="N25" s="29">
        <v>20</v>
      </c>
    </row>
    <row r="26" spans="1:14" s="2" customFormat="1" ht="15" customHeight="1">
      <c r="A26" s="11" t="s">
        <v>36</v>
      </c>
      <c r="B26" s="14">
        <f t="shared" si="2"/>
        <v>291</v>
      </c>
      <c r="C26" s="17">
        <f t="shared" si="3"/>
        <v>71</v>
      </c>
      <c r="D26" s="20">
        <v>71</v>
      </c>
      <c r="E26" s="20"/>
      <c r="F26" s="13"/>
      <c r="G26" s="13">
        <f>SUM(H26:I26)</f>
        <v>70</v>
      </c>
      <c r="H26" s="20"/>
      <c r="I26" s="20">
        <v>70</v>
      </c>
      <c r="J26" s="27"/>
      <c r="K26" s="17">
        <f t="shared" si="6"/>
        <v>150</v>
      </c>
      <c r="L26" s="20"/>
      <c r="M26" s="20">
        <v>150</v>
      </c>
      <c r="N26" s="29"/>
    </row>
    <row r="27" spans="1:14" s="2" customFormat="1" ht="15" customHeight="1">
      <c r="A27" s="11" t="s">
        <v>37</v>
      </c>
      <c r="B27" s="14">
        <f t="shared" si="2"/>
        <v>50</v>
      </c>
      <c r="C27" s="17"/>
      <c r="D27" s="20"/>
      <c r="E27" s="20"/>
      <c r="F27" s="13"/>
      <c r="G27" s="13">
        <f>SUM(H27:I27)</f>
        <v>50</v>
      </c>
      <c r="H27" s="20">
        <v>50</v>
      </c>
      <c r="I27" s="20"/>
      <c r="J27" s="27"/>
      <c r="K27" s="17"/>
      <c r="L27" s="20"/>
      <c r="M27" s="20"/>
      <c r="N27" s="29"/>
    </row>
    <row r="28" spans="1:14" s="2" customFormat="1" ht="15" customHeight="1">
      <c r="A28" s="11" t="s">
        <v>38</v>
      </c>
      <c r="B28" s="14">
        <f t="shared" si="2"/>
        <v>4.804</v>
      </c>
      <c r="C28" s="17"/>
      <c r="D28" s="20"/>
      <c r="E28" s="20"/>
      <c r="F28" s="13"/>
      <c r="G28" s="13"/>
      <c r="H28" s="20"/>
      <c r="I28" s="20"/>
      <c r="J28" s="27">
        <v>4.804</v>
      </c>
      <c r="K28" s="17"/>
      <c r="L28" s="20"/>
      <c r="M28" s="20"/>
      <c r="N28" s="29"/>
    </row>
    <row r="29" spans="1:14" s="2" customFormat="1" ht="15" customHeight="1">
      <c r="A29" s="11" t="s">
        <v>39</v>
      </c>
      <c r="B29" s="14">
        <f t="shared" si="2"/>
        <v>114.184</v>
      </c>
      <c r="C29" s="17">
        <f t="shared" si="3"/>
        <v>113</v>
      </c>
      <c r="D29" s="20">
        <v>113</v>
      </c>
      <c r="E29" s="20"/>
      <c r="F29" s="13"/>
      <c r="G29" s="13"/>
      <c r="H29" s="20"/>
      <c r="I29" s="20"/>
      <c r="J29" s="27">
        <v>1.184</v>
      </c>
      <c r="K29" s="17"/>
      <c r="L29" s="20"/>
      <c r="M29" s="20"/>
      <c r="N29" s="29"/>
    </row>
    <row r="30" spans="1:14" s="2" customFormat="1" ht="15" customHeight="1">
      <c r="A30" s="11" t="s">
        <v>40</v>
      </c>
      <c r="B30" s="14">
        <f t="shared" si="2"/>
        <v>353.516</v>
      </c>
      <c r="C30" s="17">
        <f t="shared" si="3"/>
        <v>275</v>
      </c>
      <c r="D30" s="20">
        <v>152</v>
      </c>
      <c r="E30" s="20">
        <v>123</v>
      </c>
      <c r="F30" s="13"/>
      <c r="G30" s="13"/>
      <c r="H30" s="20"/>
      <c r="I30" s="20"/>
      <c r="J30" s="27">
        <v>4.516</v>
      </c>
      <c r="K30" s="17">
        <f aca="true" t="shared" si="7" ref="K30:K34">SUM(L30:N30)</f>
        <v>74</v>
      </c>
      <c r="L30" s="20">
        <v>54</v>
      </c>
      <c r="M30" s="20"/>
      <c r="N30" s="29">
        <v>20</v>
      </c>
    </row>
    <row r="31" spans="1:14" s="2" customFormat="1" ht="15" customHeight="1">
      <c r="A31" s="11" t="s">
        <v>41</v>
      </c>
      <c r="B31" s="14">
        <f t="shared" si="2"/>
        <v>331.076</v>
      </c>
      <c r="C31" s="17">
        <f t="shared" si="3"/>
        <v>310</v>
      </c>
      <c r="D31" s="20">
        <v>194</v>
      </c>
      <c r="E31" s="20">
        <v>116</v>
      </c>
      <c r="F31" s="13"/>
      <c r="G31" s="13"/>
      <c r="H31" s="20"/>
      <c r="I31" s="20"/>
      <c r="J31" s="27">
        <v>1.076</v>
      </c>
      <c r="K31" s="17">
        <f t="shared" si="7"/>
        <v>20</v>
      </c>
      <c r="L31" s="20"/>
      <c r="M31" s="20"/>
      <c r="N31" s="29">
        <v>20</v>
      </c>
    </row>
    <row r="32" spans="1:14" s="2" customFormat="1" ht="15" customHeight="1">
      <c r="A32" s="11" t="s">
        <v>42</v>
      </c>
      <c r="B32" s="14">
        <f t="shared" si="2"/>
        <v>114</v>
      </c>
      <c r="C32" s="17">
        <f t="shared" si="3"/>
        <v>114</v>
      </c>
      <c r="D32" s="20">
        <v>114</v>
      </c>
      <c r="E32" s="20"/>
      <c r="F32" s="13"/>
      <c r="G32" s="13"/>
      <c r="H32" s="20"/>
      <c r="I32" s="20"/>
      <c r="J32" s="27"/>
      <c r="K32" s="17"/>
      <c r="L32" s="20"/>
      <c r="M32" s="20"/>
      <c r="N32" s="29"/>
    </row>
    <row r="33" spans="1:14" s="2" customFormat="1" ht="15" customHeight="1">
      <c r="A33" s="11" t="s">
        <v>43</v>
      </c>
      <c r="B33" s="14">
        <f t="shared" si="2"/>
        <v>370.252</v>
      </c>
      <c r="C33" s="17">
        <f t="shared" si="3"/>
        <v>345</v>
      </c>
      <c r="D33" s="20">
        <v>255</v>
      </c>
      <c r="E33" s="20">
        <v>90</v>
      </c>
      <c r="F33" s="13"/>
      <c r="G33" s="13"/>
      <c r="H33" s="20"/>
      <c r="I33" s="20"/>
      <c r="J33" s="27">
        <v>6.252000000000001</v>
      </c>
      <c r="K33" s="17">
        <f t="shared" si="7"/>
        <v>19</v>
      </c>
      <c r="L33" s="20"/>
      <c r="M33" s="20"/>
      <c r="N33" s="29">
        <v>19</v>
      </c>
    </row>
    <row r="34" spans="1:14" s="2" customFormat="1" ht="15" customHeight="1">
      <c r="A34" s="11" t="s">
        <v>44</v>
      </c>
      <c r="B34" s="14">
        <f t="shared" si="2"/>
        <v>279.336</v>
      </c>
      <c r="C34" s="17">
        <f t="shared" si="3"/>
        <v>129</v>
      </c>
      <c r="D34" s="20"/>
      <c r="E34" s="20">
        <v>129</v>
      </c>
      <c r="F34" s="13"/>
      <c r="G34" s="13"/>
      <c r="H34" s="20"/>
      <c r="I34" s="20"/>
      <c r="J34" s="27">
        <v>0.336</v>
      </c>
      <c r="K34" s="17">
        <f t="shared" si="7"/>
        <v>150</v>
      </c>
      <c r="L34" s="20"/>
      <c r="M34" s="20">
        <v>150</v>
      </c>
      <c r="N34" s="29"/>
    </row>
    <row r="35" spans="1:14" s="2" customFormat="1" ht="15" customHeight="1">
      <c r="A35" s="22" t="s">
        <v>45</v>
      </c>
      <c r="B35" s="14">
        <f t="shared" si="2"/>
        <v>119</v>
      </c>
      <c r="C35" s="17">
        <f t="shared" si="3"/>
        <v>119</v>
      </c>
      <c r="D35" s="20"/>
      <c r="E35" s="20">
        <v>119</v>
      </c>
      <c r="F35" s="23"/>
      <c r="G35" s="13"/>
      <c r="H35" s="20"/>
      <c r="I35" s="20"/>
      <c r="J35" s="27"/>
      <c r="K35" s="17"/>
      <c r="L35" s="30"/>
      <c r="M35" s="31"/>
      <c r="N35" s="29"/>
    </row>
    <row r="36" spans="1:14" s="2" customFormat="1" ht="15" customHeight="1">
      <c r="A36" s="22" t="s">
        <v>46</v>
      </c>
      <c r="B36" s="14">
        <f t="shared" si="2"/>
        <v>120</v>
      </c>
      <c r="C36" s="17">
        <f t="shared" si="3"/>
        <v>120</v>
      </c>
      <c r="D36" s="20">
        <v>120</v>
      </c>
      <c r="E36" s="20"/>
      <c r="F36" s="23"/>
      <c r="G36" s="13"/>
      <c r="H36" s="20"/>
      <c r="I36" s="20"/>
      <c r="J36" s="27"/>
      <c r="K36" s="17"/>
      <c r="L36" s="30"/>
      <c r="M36" s="31"/>
      <c r="N36" s="29"/>
    </row>
    <row r="37" spans="1:14" s="2" customFormat="1" ht="15" customHeight="1">
      <c r="A37" s="22" t="s">
        <v>47</v>
      </c>
      <c r="B37" s="14">
        <f t="shared" si="2"/>
        <v>154</v>
      </c>
      <c r="C37" s="17">
        <f t="shared" si="3"/>
        <v>154</v>
      </c>
      <c r="D37" s="20">
        <v>154</v>
      </c>
      <c r="E37" s="20"/>
      <c r="F37" s="23"/>
      <c r="G37" s="13"/>
      <c r="H37" s="20"/>
      <c r="I37" s="20"/>
      <c r="J37" s="27"/>
      <c r="K37" s="17"/>
      <c r="L37" s="30"/>
      <c r="M37" s="31"/>
      <c r="N37" s="29"/>
    </row>
    <row r="38" spans="1:14" s="2" customFormat="1" ht="15" customHeight="1">
      <c r="A38" s="22" t="s">
        <v>48</v>
      </c>
      <c r="B38" s="14">
        <f t="shared" si="2"/>
        <v>207</v>
      </c>
      <c r="C38" s="17">
        <f t="shared" si="3"/>
        <v>188</v>
      </c>
      <c r="D38" s="20">
        <v>188</v>
      </c>
      <c r="E38" s="20"/>
      <c r="F38" s="23"/>
      <c r="G38" s="13"/>
      <c r="H38" s="20"/>
      <c r="I38" s="20"/>
      <c r="J38" s="27"/>
      <c r="K38" s="17">
        <f aca="true" t="shared" si="8" ref="K38:K41">SUM(L38:N38)</f>
        <v>19</v>
      </c>
      <c r="L38" s="30"/>
      <c r="M38" s="31"/>
      <c r="N38" s="29">
        <v>19</v>
      </c>
    </row>
    <row r="39" spans="1:14" s="2" customFormat="1" ht="15" customHeight="1">
      <c r="A39" s="22" t="s">
        <v>49</v>
      </c>
      <c r="B39" s="14">
        <f t="shared" si="2"/>
        <v>275</v>
      </c>
      <c r="C39" s="17">
        <f t="shared" si="3"/>
        <v>275</v>
      </c>
      <c r="D39" s="20">
        <v>275</v>
      </c>
      <c r="E39" s="20"/>
      <c r="F39" s="23"/>
      <c r="G39" s="13"/>
      <c r="H39" s="20"/>
      <c r="I39" s="20"/>
      <c r="J39" s="27"/>
      <c r="K39" s="17"/>
      <c r="L39" s="30"/>
      <c r="M39" s="31"/>
      <c r="N39" s="29"/>
    </row>
    <row r="40" spans="1:14" ht="15" customHeight="1">
      <c r="A40" s="24" t="s">
        <v>50</v>
      </c>
      <c r="B40" s="14">
        <f t="shared" si="2"/>
        <v>94</v>
      </c>
      <c r="C40" s="17">
        <f t="shared" si="3"/>
        <v>74</v>
      </c>
      <c r="D40" s="20">
        <v>74</v>
      </c>
      <c r="E40" s="20"/>
      <c r="F40" s="23"/>
      <c r="G40" s="13"/>
      <c r="H40" s="20"/>
      <c r="I40" s="20"/>
      <c r="J40" s="27"/>
      <c r="K40" s="17">
        <f t="shared" si="8"/>
        <v>20</v>
      </c>
      <c r="L40" s="30"/>
      <c r="M40" s="30"/>
      <c r="N40" s="29">
        <v>20</v>
      </c>
    </row>
    <row r="41" spans="1:14" ht="15" customHeight="1">
      <c r="A41" s="24" t="s">
        <v>51</v>
      </c>
      <c r="B41" s="14">
        <f t="shared" si="2"/>
        <v>387</v>
      </c>
      <c r="C41" s="17">
        <f t="shared" si="3"/>
        <v>367</v>
      </c>
      <c r="D41" s="20">
        <v>146</v>
      </c>
      <c r="E41" s="20">
        <v>221</v>
      </c>
      <c r="F41" s="23"/>
      <c r="G41" s="13"/>
      <c r="H41" s="20"/>
      <c r="I41" s="20"/>
      <c r="J41" s="27"/>
      <c r="K41" s="17">
        <f t="shared" si="8"/>
        <v>20</v>
      </c>
      <c r="L41" s="30"/>
      <c r="M41" s="30"/>
      <c r="N41" s="29">
        <v>20</v>
      </c>
    </row>
    <row r="42" spans="1:14" ht="15" customHeight="1">
      <c r="A42" s="24" t="s">
        <v>52</v>
      </c>
      <c r="B42" s="14">
        <f t="shared" si="2"/>
        <v>40</v>
      </c>
      <c r="C42" s="17"/>
      <c r="D42" s="20"/>
      <c r="E42" s="20"/>
      <c r="F42" s="23"/>
      <c r="G42" s="13">
        <f aca="true" t="shared" si="9" ref="G42:G45">SUM(H42:I42)</f>
        <v>40</v>
      </c>
      <c r="H42" s="20">
        <v>40</v>
      </c>
      <c r="I42" s="20"/>
      <c r="J42" s="27"/>
      <c r="K42" s="17"/>
      <c r="L42" s="30"/>
      <c r="M42" s="30"/>
      <c r="N42" s="29"/>
    </row>
    <row r="43" spans="1:14" ht="15" customHeight="1">
      <c r="A43" s="24" t="s">
        <v>53</v>
      </c>
      <c r="B43" s="14">
        <f t="shared" si="2"/>
        <v>70</v>
      </c>
      <c r="C43" s="17"/>
      <c r="D43" s="20"/>
      <c r="E43" s="20"/>
      <c r="F43" s="23"/>
      <c r="G43" s="13">
        <f t="shared" si="9"/>
        <v>70</v>
      </c>
      <c r="H43" s="20"/>
      <c r="I43" s="20">
        <v>70</v>
      </c>
      <c r="J43" s="27"/>
      <c r="K43" s="17"/>
      <c r="L43" s="30"/>
      <c r="M43" s="30"/>
      <c r="N43" s="29"/>
    </row>
    <row r="44" spans="1:14" ht="15" customHeight="1">
      <c r="A44" s="24" t="s">
        <v>54</v>
      </c>
      <c r="B44" s="14">
        <f t="shared" si="2"/>
        <v>40</v>
      </c>
      <c r="C44" s="17"/>
      <c r="D44" s="20"/>
      <c r="E44" s="20"/>
      <c r="F44" s="23"/>
      <c r="G44" s="13">
        <f t="shared" si="9"/>
        <v>40</v>
      </c>
      <c r="H44" s="20">
        <v>40</v>
      </c>
      <c r="I44" s="20"/>
      <c r="J44" s="27"/>
      <c r="K44" s="17"/>
      <c r="L44" s="30"/>
      <c r="M44" s="30"/>
      <c r="N44" s="29"/>
    </row>
    <row r="45" spans="1:14" ht="15" customHeight="1">
      <c r="A45" s="24" t="s">
        <v>55</v>
      </c>
      <c r="B45" s="14">
        <f t="shared" si="2"/>
        <v>724.592</v>
      </c>
      <c r="C45" s="17">
        <f t="shared" si="3"/>
        <v>288</v>
      </c>
      <c r="D45" s="20">
        <v>288</v>
      </c>
      <c r="E45" s="20"/>
      <c r="F45" s="23"/>
      <c r="G45" s="13">
        <f t="shared" si="9"/>
        <v>250</v>
      </c>
      <c r="H45" s="20">
        <v>250</v>
      </c>
      <c r="I45" s="20"/>
      <c r="J45" s="27">
        <v>6.5920000000000005</v>
      </c>
      <c r="K45" s="17">
        <f>SUM(L45:N45)</f>
        <v>180</v>
      </c>
      <c r="L45" s="30">
        <v>60</v>
      </c>
      <c r="M45" s="30">
        <v>101</v>
      </c>
      <c r="N45" s="29">
        <v>19</v>
      </c>
    </row>
    <row r="46" spans="1:14" ht="15" customHeight="1">
      <c r="A46" s="24" t="s">
        <v>56</v>
      </c>
      <c r="B46" s="14">
        <f t="shared" si="2"/>
        <v>104</v>
      </c>
      <c r="C46" s="17">
        <f t="shared" si="3"/>
        <v>104</v>
      </c>
      <c r="D46" s="20">
        <v>104</v>
      </c>
      <c r="E46" s="20"/>
      <c r="F46" s="23"/>
      <c r="G46" s="13"/>
      <c r="H46" s="20"/>
      <c r="I46" s="20"/>
      <c r="J46" s="27"/>
      <c r="K46" s="17"/>
      <c r="L46" s="30"/>
      <c r="M46" s="30"/>
      <c r="N46" s="29"/>
    </row>
    <row r="47" spans="1:10" ht="15.75">
      <c r="A47" s="4"/>
      <c r="F47" s="6"/>
      <c r="G47" s="6"/>
      <c r="J47" s="32"/>
    </row>
    <row r="48" spans="1:10" ht="15.75">
      <c r="A48" s="4"/>
      <c r="F48" s="6"/>
      <c r="G48" s="6"/>
      <c r="J48" s="32"/>
    </row>
    <row r="49" spans="1:10" ht="15.75">
      <c r="A49" s="4"/>
      <c r="F49" s="6"/>
      <c r="G49" s="6"/>
      <c r="J49" s="32"/>
    </row>
    <row r="50" spans="1:10" ht="15.75">
      <c r="A50" s="4"/>
      <c r="F50" s="6"/>
      <c r="G50" s="6"/>
      <c r="J50" s="32"/>
    </row>
    <row r="51" spans="1:10" ht="15.75">
      <c r="A51" s="4"/>
      <c r="F51" s="6"/>
      <c r="G51" s="6"/>
      <c r="J51" s="33"/>
    </row>
    <row r="52" spans="1:10" ht="15.75">
      <c r="A52" s="4"/>
      <c r="F52" s="6"/>
      <c r="G52" s="6"/>
      <c r="J52" s="33"/>
    </row>
    <row r="53" spans="1:10" ht="15.75">
      <c r="A53" s="4"/>
      <c r="F53" s="6"/>
      <c r="G53" s="6"/>
      <c r="J53" s="32"/>
    </row>
    <row r="54" spans="6:10" ht="15.75">
      <c r="F54" s="6"/>
      <c r="G54" s="6"/>
      <c r="J54" s="32"/>
    </row>
    <row r="55" spans="6:10" ht="15.75">
      <c r="F55" s="6"/>
      <c r="G55" s="6"/>
      <c r="J55" s="32"/>
    </row>
    <row r="56" spans="6:10" ht="15.75">
      <c r="F56" s="6"/>
      <c r="G56" s="6"/>
      <c r="J56" s="32"/>
    </row>
    <row r="57" spans="6:7" ht="15.75">
      <c r="F57" s="6"/>
      <c r="G57" s="6"/>
    </row>
    <row r="58" spans="6:7" ht="15.75">
      <c r="F58" s="6"/>
      <c r="G58" s="6"/>
    </row>
    <row r="59" spans="6:7" ht="15.75">
      <c r="F59" s="6"/>
      <c r="G59" s="6"/>
    </row>
    <row r="60" spans="6:7" ht="15.75">
      <c r="F60" s="6"/>
      <c r="G60" s="6"/>
    </row>
    <row r="61" spans="6:7" ht="15.75">
      <c r="F61" s="6"/>
      <c r="G61" s="6"/>
    </row>
    <row r="62" spans="6:7" ht="15.75">
      <c r="F62" s="6"/>
      <c r="G62" s="6"/>
    </row>
    <row r="63" spans="6:7" ht="15.75">
      <c r="F63" s="6"/>
      <c r="G63" s="6"/>
    </row>
    <row r="64" spans="6:7" ht="15.75">
      <c r="F64" s="6"/>
      <c r="G64" s="6"/>
    </row>
    <row r="65" ht="15.75">
      <c r="F65" s="6"/>
    </row>
  </sheetData>
  <sheetProtection/>
  <mergeCells count="9">
    <mergeCell ref="A2:N2"/>
    <mergeCell ref="M3:N3"/>
    <mergeCell ref="C4:E4"/>
    <mergeCell ref="G4:I4"/>
    <mergeCell ref="K4:N4"/>
    <mergeCell ref="A4:A5"/>
    <mergeCell ref="B4:B5"/>
    <mergeCell ref="F4:F5"/>
    <mergeCell ref="J4:J5"/>
  </mergeCell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杨佳烨</dc:creator>
  <cp:keywords/>
  <dc:description/>
  <cp:lastModifiedBy/>
  <dcterms:created xsi:type="dcterms:W3CDTF">2016-09-02T01:40:41Z</dcterms:created>
  <dcterms:modified xsi:type="dcterms:W3CDTF">2017-06-29T01:47:54Z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