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23" firstSheet="1" activeTab="1"/>
  </bookViews>
  <sheets>
    <sheet name="1" sheetId="1" state="hidden" r:id="rId1"/>
    <sheet name="0820" sheetId="2" r:id="rId2"/>
    <sheet name="分配表" sheetId="3" state="hidden" r:id="rId3"/>
    <sheet name="Sheet4" sheetId="4" state="hidden" r:id="rId4"/>
    <sheet name="省本级" sheetId="5" state="hidden" r:id="rId5"/>
    <sheet name="Sheet1" sheetId="6" state="hidden" r:id="rId6"/>
    <sheet name="Sheet2" sheetId="7" state="hidden" r:id="rId7"/>
    <sheet name="预计下达资金占比" sheetId="8" state="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<sst xmlns="http://schemas.openxmlformats.org/spreadsheetml/2006/main" count="984" uniqueCount="276">
  <si>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</si>
  <si>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</si>
  <si>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</si>
  <si>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</si>
  <si>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</si>
  <si>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</si>
  <si>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</si>
  <si>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</si>
  <si>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</si>
  <si>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</si>
  <si>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</si>
  <si>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</si>
  <si>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</si>
  <si>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</si>
  <si>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</si>
  <si>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</si>
  <si>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</si>
  <si>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</si>
  <si>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</si>
  <si>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</si>
  <si>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</si>
  <si>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</si>
  <si>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</si>
  <si>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</si>
  <si>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</si>
  <si>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</si>
  <si>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</si>
  <si>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</si>
  <si>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</si>
  <si>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</si>
  <si>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</si>
  <si>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</si>
  <si>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</si>
  <si>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</si>
  <si>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</si>
  <si>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</si>
  <si>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</si>
  <si>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</si>
  <si>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</si>
  <si>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</si>
  <si>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</si>
  <si>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</si>
  <si>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</si>
  <si>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</si>
  <si>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</si>
  <si>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</si>
  <si>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</si>
  <si>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</si>
  <si>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</si>
  <si>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</si>
  <si>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</si>
  <si>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</si>
  <si>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</si>
  <si>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</si>
  <si>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</si>
  <si>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</si>
  <si>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</si>
  <si>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</si>
  <si>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</si>
  <si>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</si>
  <si>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</si>
  <si>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</si>
  <si>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</si>
  <si>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</si>
  <si>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</si>
  <si>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</si>
  <si>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</si>
  <si>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</si>
  <si>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</si>
  <si>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</si>
  <si>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</si>
  <si>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</si>
  <si>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</si>
  <si>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</si>
  <si>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</si>
  <si>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</si>
  <si>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</si>
  <si>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</si>
  <si>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</si>
  <si>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</si>
  <si>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</si>
  <si>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</si>
  <si>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</si>
  <si>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</si>
  <si>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</si>
  <si>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</si>
  <si>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</si>
  <si>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</si>
  <si>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</si>
  <si>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</si>
  <si>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</si>
  <si>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</si>
  <si>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</si>
  <si>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</si>
  <si>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</si>
  <si>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</si>
  <si>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</si>
  <si>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</si>
  <si>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</si>
  <si>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</si>
  <si>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</si>
  <si>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</si>
  <si>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</si>
  <si>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</si>
  <si>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</si>
  <si>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</si>
  <si>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</si>
  <si>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</si>
  <si>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</si>
  <si>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</si>
  <si>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</si>
  <si>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</si>
  <si>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</si>
  <si>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</si>
  <si>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</si>
  <si>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</si>
  <si>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</si>
  <si>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</si>
  <si>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</si>
  <si>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</si>
  <si>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</si>
  <si>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</si>
  <si>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</si>
  <si>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</si>
  <si>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</si>
  <si>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</si>
  <si>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附件</t>
  </si>
  <si>
    <t>2018年中央财政困难群众救助补助资金
（第二批）分配表</t>
  </si>
  <si>
    <t>本次下达</t>
  </si>
  <si>
    <t>省本级</t>
  </si>
  <si>
    <t>省少年儿童救助保护中心</t>
  </si>
  <si>
    <t>江门市本级</t>
  </si>
  <si>
    <t>蓬江区</t>
  </si>
  <si>
    <t>新会区</t>
  </si>
  <si>
    <t>惠州市本级</t>
  </si>
  <si>
    <t>惠阳区</t>
  </si>
  <si>
    <t>肇庆市本级</t>
  </si>
  <si>
    <t>鼎湖区</t>
  </si>
  <si>
    <t>高要区</t>
  </si>
  <si>
    <t>汕头市本级</t>
  </si>
  <si>
    <t>金平区</t>
  </si>
  <si>
    <t>潮南区</t>
  </si>
  <si>
    <t>韶关市本级</t>
  </si>
  <si>
    <t>曲江区</t>
  </si>
  <si>
    <t>武江区</t>
  </si>
  <si>
    <t>河源市本级</t>
  </si>
  <si>
    <t>源城区</t>
  </si>
  <si>
    <t>梅州市本级</t>
  </si>
  <si>
    <t>梅江区</t>
  </si>
  <si>
    <t>梅县区</t>
  </si>
  <si>
    <t>汕尾市本级</t>
  </si>
  <si>
    <t>市城区</t>
  </si>
  <si>
    <t>阳江市本级</t>
  </si>
  <si>
    <t>江城区</t>
  </si>
  <si>
    <t>湛江市本级</t>
  </si>
  <si>
    <t>霞山区</t>
  </si>
  <si>
    <t>茂名市本级</t>
  </si>
  <si>
    <t>电白区</t>
  </si>
  <si>
    <t>清远市本级</t>
  </si>
  <si>
    <t>清城区</t>
  </si>
  <si>
    <t>清新区</t>
  </si>
  <si>
    <t>潮州市本级</t>
  </si>
  <si>
    <t>湘桥区</t>
  </si>
  <si>
    <t>揭阳市本级</t>
  </si>
  <si>
    <t>揭东区</t>
  </si>
  <si>
    <t>云浮市本级</t>
  </si>
  <si>
    <t>云安区</t>
  </si>
  <si>
    <t>直管县小计</t>
  </si>
  <si>
    <t>2017年中央财政提前下达困难群众基本生活救助补助资金分配表</t>
  </si>
  <si>
    <t>发达地区合计</t>
  </si>
  <si>
    <t>江门市合计</t>
  </si>
  <si>
    <t>惠州市合计</t>
  </si>
  <si>
    <t>肇庆市合计</t>
  </si>
  <si>
    <t>欠发达地区合计</t>
  </si>
  <si>
    <t>汕头市合计</t>
  </si>
  <si>
    <t>韶关市合计</t>
  </si>
  <si>
    <t>河源市合计</t>
  </si>
  <si>
    <t>梅州市合计</t>
  </si>
  <si>
    <t>汕尾市合计</t>
  </si>
  <si>
    <t>阳江市合计</t>
  </si>
  <si>
    <t>湛江市合计</t>
  </si>
  <si>
    <t>茂名市合计</t>
  </si>
  <si>
    <t>清远市合计</t>
  </si>
  <si>
    <t>潮州市合计</t>
  </si>
  <si>
    <t>揭阳市合计</t>
  </si>
  <si>
    <t>云浮市合计</t>
  </si>
  <si>
    <t>2016年人均财力情况表</t>
  </si>
  <si>
    <t>地区</t>
  </si>
  <si>
    <t>按财政供养人口计算的人均财力（万元/人）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</si>
  <si>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</si>
  <si>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</si>
  <si>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</si>
  <si>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</si>
  <si>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</si>
  <si>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</si>
  <si>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</si>
  <si>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</si>
  <si>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</si>
  <si>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</si>
  <si>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</si>
  <si>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</si>
  <si>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</si>
  <si>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</si>
  <si>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</si>
  <si>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</si>
  <si>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</si>
  <si>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</si>
  <si>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</si>
  <si>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</si>
  <si>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</si>
  <si>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</si>
  <si>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珠海市本级</t>
  </si>
  <si>
    <t>珠海市区县合计</t>
  </si>
  <si>
    <t>香洲区</t>
  </si>
  <si>
    <t>金湾区</t>
  </si>
  <si>
    <t>斗门区</t>
  </si>
  <si>
    <t>汕头市区县合计</t>
  </si>
  <si>
    <t>佛山市本级</t>
  </si>
  <si>
    <t>佛山市区县合计</t>
  </si>
  <si>
    <t>禅城区</t>
  </si>
  <si>
    <t>南海区</t>
  </si>
  <si>
    <t>高明区</t>
  </si>
  <si>
    <t>三水区</t>
  </si>
  <si>
    <t>韶关市区县合计</t>
  </si>
  <si>
    <t>乳源瑶族自治县</t>
  </si>
  <si>
    <t>河源市区县合计</t>
  </si>
  <si>
    <t>梅州市区县合计</t>
  </si>
  <si>
    <t>惠州市区县合计</t>
  </si>
  <si>
    <t>汕尾市区县合计</t>
  </si>
  <si>
    <t>城区</t>
  </si>
  <si>
    <t>东莞市本级</t>
  </si>
  <si>
    <t>中山市本级</t>
  </si>
  <si>
    <t>江门市区县合计</t>
  </si>
  <si>
    <t>阳江市区县合计</t>
  </si>
  <si>
    <t>湛江市区县合计</t>
  </si>
  <si>
    <t>茂名市区县合计</t>
  </si>
  <si>
    <t>肇庆市区县合计</t>
  </si>
  <si>
    <t>清远市区县合计</t>
  </si>
  <si>
    <t>连山壮族瑶族自治县</t>
  </si>
  <si>
    <t>连南瑶族自治县</t>
  </si>
  <si>
    <t>潮州市区县合计</t>
  </si>
  <si>
    <t>揭阳市区县合计</t>
  </si>
  <si>
    <t>云浮市区县合计</t>
  </si>
  <si>
    <t>厅直救助管理机构2017年中央财政补助资金申报统计表</t>
  </si>
  <si>
    <t>单位</t>
  </si>
  <si>
    <t>申请资金
（万元）</t>
  </si>
  <si>
    <t>提前下达金额
（万元）</t>
  </si>
  <si>
    <t>本次拟下达           （万元）</t>
  </si>
  <si>
    <t>备注</t>
  </si>
  <si>
    <t>省第一救助安置中心</t>
  </si>
  <si>
    <t>省第二救助安置中心</t>
  </si>
  <si>
    <t>2014年中央、省最低生活保障资金决算表（县级）</t>
  </si>
  <si>
    <t>市县区别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</si>
  <si>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</si>
  <si>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</si>
  <si>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</si>
  <si>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</si>
  <si>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</si>
  <si>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</si>
  <si>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</si>
  <si>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合计</t>
  </si>
  <si>
    <t>分配测算资金占比</t>
  </si>
  <si>
    <t>中央农村资金</t>
  </si>
  <si>
    <t>省城镇资金</t>
  </si>
  <si>
    <t>省农村资金</t>
  </si>
  <si>
    <t>比例</t>
  </si>
  <si>
    <t>金额</t>
  </si>
  <si>
    <t>人</t>
  </si>
  <si>
    <t>元</t>
  </si>
  <si>
    <t>万元</t>
  </si>
  <si>
    <t>栏目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</si>
  <si>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</si>
  <si>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</si>
  <si>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</si>
  <si>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阳东县</t>
  </si>
  <si>
    <t>云安县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</si>
</sst>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  <numFmt numFmtId="180" formatCode="#,##0.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34" fillId="5" borderId="0" applyNumberFormat="0" applyBorder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8" fillId="7" borderId="0" applyNumberFormat="0" applyBorder="0" applyAlignment="0" applyProtection="0"/>
    <xf numFmtId="0" fontId="24" fillId="0" borderId="4" applyNumberFormat="0" applyFill="0" applyAlignment="0" applyProtection="0"/>
    <xf numFmtId="0" fontId="27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35" fillId="2" borderId="1" applyNumberFormat="0" applyAlignment="0" applyProtection="0"/>
    <xf numFmtId="0" fontId="0" fillId="0" borderId="0">
      <alignment/>
      <protection/>
    </xf>
    <xf numFmtId="0" fontId="26" fillId="8" borderId="6" applyNumberFormat="0" applyAlignment="0" applyProtection="0"/>
    <xf numFmtId="0" fontId="16" fillId="9" borderId="0" applyNumberFormat="0" applyBorder="0" applyAlignment="0" applyProtection="0"/>
    <xf numFmtId="0" fontId="28" fillId="10" borderId="0" applyNumberFormat="0" applyBorder="0" applyAlignment="0" applyProtection="0"/>
    <xf numFmtId="0" fontId="41" fillId="0" borderId="7" applyNumberFormat="0" applyFill="0" applyAlignment="0" applyProtection="0"/>
    <xf numFmtId="0" fontId="40" fillId="0" borderId="8" applyNumberFormat="0" applyFill="0" applyAlignment="0" applyProtection="0"/>
    <xf numFmtId="0" fontId="42" fillId="9" borderId="0" applyNumberFormat="0" applyBorder="0" applyAlignment="0" applyProtection="0"/>
    <xf numFmtId="0" fontId="38" fillId="11" borderId="0" applyNumberFormat="0" applyBorder="0" applyAlignment="0" applyProtection="0"/>
    <xf numFmtId="0" fontId="16" fillId="12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8" fillId="16" borderId="0" applyNumberFormat="0" applyBorder="0" applyAlignment="0" applyProtection="0"/>
    <xf numFmtId="0" fontId="16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 applyFill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</cellStyleXfs>
  <cellXfs count="27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0" fontId="4" fillId="5" borderId="9" xfId="93" applyFont="1" applyFill="1" applyBorder="1" applyAlignment="1">
      <alignment horizontal="center" vertical="center" wrapText="1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176" fontId="4" fillId="0" borderId="9" xfId="93" applyNumberFormat="1" applyFont="1" applyFill="1" applyBorder="1" applyAlignment="1">
      <alignment horizontal="center" vertical="center"/>
      <protection/>
    </xf>
    <xf numFmtId="0" fontId="4" fillId="5" borderId="9" xfId="9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176" fontId="6" fillId="0" borderId="10" xfId="94" applyNumberFormat="1" applyFont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6" fontId="7" fillId="0" borderId="9" xfId="120" applyNumberFormat="1" applyFont="1" applyFill="1" applyBorder="1" applyAlignment="1">
      <alignment horizontal="center" vertical="center"/>
      <protection/>
    </xf>
    <xf numFmtId="0" fontId="2" fillId="5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8" fillId="0" borderId="9" xfId="0" applyFill="1" applyBorder="1" applyAlignment="1">
      <alignment horizontal="center" vertical="center"/>
    </xf>
    <xf numFmtId="0" fontId="8" fillId="5" borderId="9" xfId="0" applyFill="1" applyBorder="1" applyAlignment="1">
      <alignment horizontal="center" vertical="center"/>
    </xf>
    <xf numFmtId="176" fontId="9" fillId="0" borderId="9" xfId="120" applyNumberFormat="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0" fontId="4" fillId="5" borderId="9" xfId="105" applyFont="1" applyFill="1" applyBorder="1" applyAlignment="1">
      <alignment horizontal="center" vertical="center"/>
      <protection/>
    </xf>
    <xf numFmtId="176" fontId="10" fillId="0" borderId="9" xfId="105" applyNumberFormat="1" applyFont="1" applyFill="1" applyBorder="1" applyAlignment="1">
      <alignment horizontal="center" vertical="center"/>
      <protection/>
    </xf>
    <xf numFmtId="176" fontId="10" fillId="5" borderId="9" xfId="105" applyNumberFormat="1" applyFont="1" applyFill="1" applyBorder="1" applyAlignment="1">
      <alignment horizontal="center" vertical="center"/>
      <protection/>
    </xf>
    <xf numFmtId="0" fontId="4" fillId="19" borderId="9" xfId="107" applyNumberFormat="1" applyFont="1" applyFill="1" applyBorder="1" applyAlignment="1">
      <alignment horizontal="center" vertical="center"/>
      <protection/>
    </xf>
    <xf numFmtId="0" fontId="2" fillId="19" borderId="9" xfId="82" applyFont="1" applyFill="1" applyBorder="1" applyAlignment="1">
      <alignment horizontal="center" vertical="center"/>
      <protection/>
    </xf>
    <xf numFmtId="176" fontId="10" fillId="19" borderId="9" xfId="106" applyNumberFormat="1" applyFont="1" applyFill="1" applyBorder="1" applyAlignment="1">
      <alignment horizontal="center" vertical="center"/>
      <protection/>
    </xf>
    <xf numFmtId="176" fontId="10" fillId="19" borderId="9" xfId="119" applyNumberFormat="1" applyFont="1" applyFill="1" applyBorder="1" applyAlignment="1">
      <alignment horizontal="center" vertical="center"/>
      <protection/>
    </xf>
    <xf numFmtId="176" fontId="10" fillId="19" borderId="9" xfId="28" applyNumberFormat="1" applyFont="1" applyFill="1" applyBorder="1" applyAlignment="1">
      <alignment horizontal="center" vertical="center"/>
      <protection/>
    </xf>
    <xf numFmtId="176" fontId="2" fillId="19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/>
      <protection/>
    </xf>
    <xf numFmtId="176" fontId="2" fillId="5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 wrapText="1"/>
      <protection/>
    </xf>
    <xf numFmtId="0" fontId="4" fillId="20" borderId="9" xfId="107" applyNumberFormat="1" applyFont="1" applyFill="1" applyBorder="1" applyAlignment="1">
      <alignment horizontal="left" vertical="center" wrapText="1"/>
      <protection/>
    </xf>
    <xf numFmtId="176" fontId="6" fillId="20" borderId="10" xfId="94" applyNumberFormat="1" applyFont="1" applyFill="1" applyBorder="1" applyAlignment="1">
      <alignment horizontal="center" vertical="center" wrapText="1"/>
      <protection/>
    </xf>
    <xf numFmtId="176" fontId="2" fillId="20" borderId="9" xfId="93" applyNumberFormat="1" applyFont="1" applyFill="1" applyBorder="1" applyAlignment="1">
      <alignment horizontal="center" vertical="center" wrapText="1"/>
      <protection/>
    </xf>
    <xf numFmtId="176" fontId="9" fillId="20" borderId="9" xfId="120" applyNumberFormat="1" applyFont="1" applyFill="1" applyBorder="1" applyAlignment="1">
      <alignment horizontal="center" vertical="center"/>
      <protection/>
    </xf>
    <xf numFmtId="176" fontId="2" fillId="20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176" fontId="2" fillId="0" borderId="9" xfId="120" applyNumberFormat="1" applyFont="1" applyFill="1" applyBorder="1" applyAlignment="1">
      <alignment horizontal="center" vertical="center"/>
      <protection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0" fontId="4" fillId="20" borderId="9" xfId="120" applyNumberFormat="1" applyFont="1" applyFill="1" applyBorder="1" applyAlignment="1">
      <alignment horizontal="left" vertical="center" wrapText="1"/>
      <protection/>
    </xf>
    <xf numFmtId="176" fontId="2" fillId="20" borderId="9" xfId="120" applyNumberFormat="1" applyFont="1" applyFill="1" applyBorder="1" applyAlignment="1">
      <alignment horizontal="center" vertical="center"/>
      <protection/>
    </xf>
    <xf numFmtId="0" fontId="2" fillId="19" borderId="11" xfId="82" applyFont="1" applyFill="1" applyBorder="1" applyAlignment="1">
      <alignment horizontal="center" vertical="center"/>
      <protection/>
    </xf>
    <xf numFmtId="0" fontId="2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/>
    </xf>
    <xf numFmtId="0" fontId="2" fillId="20" borderId="9" xfId="107" applyNumberFormat="1" applyFont="1" applyFill="1" applyBorder="1" applyAlignment="1">
      <alignment horizontal="left" vertical="center" wrapText="1"/>
      <protection/>
    </xf>
    <xf numFmtId="0" fontId="2" fillId="0" borderId="9" xfId="120" applyNumberFormat="1" applyFont="1" applyFill="1" applyBorder="1" applyAlignment="1">
      <alignment horizontal="center" vertical="center"/>
      <protection/>
    </xf>
    <xf numFmtId="0" fontId="4" fillId="20" borderId="9" xfId="120" applyNumberFormat="1" applyFont="1" applyFill="1" applyBorder="1" applyAlignment="1">
      <alignment horizontal="left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2" fillId="0" borderId="11" xfId="120" applyFont="1" applyBorder="1" applyAlignment="1">
      <alignment horizontal="center" vertical="center"/>
      <protection/>
    </xf>
    <xf numFmtId="0" fontId="2" fillId="20" borderId="9" xfId="107" applyNumberFormat="1" applyFont="1" applyFill="1" applyBorder="1" applyAlignment="1">
      <alignment horizontal="left" vertical="center"/>
      <protection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9" xfId="93" applyFont="1" applyFill="1" applyBorder="1" applyAlignment="1">
      <alignment horizontal="center" vertical="center" wrapText="1"/>
      <protection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7" borderId="9" xfId="93" applyFont="1" applyFill="1" applyBorder="1" applyAlignment="1">
      <alignment horizontal="center" vertical="center"/>
      <protection/>
    </xf>
    <xf numFmtId="0" fontId="2" fillId="7" borderId="9" xfId="93" applyFont="1" applyFill="1" applyBorder="1" applyAlignment="1">
      <alignment horizontal="center" vertical="center" wrapText="1"/>
      <protection/>
    </xf>
    <xf numFmtId="176" fontId="2" fillId="7" borderId="9" xfId="93" applyNumberFormat="1" applyFont="1" applyFill="1" applyBorder="1" applyAlignment="1">
      <alignment horizontal="center" vertical="center" wrapText="1"/>
      <protection/>
    </xf>
    <xf numFmtId="176" fontId="2" fillId="5" borderId="9" xfId="93" applyNumberFormat="1" applyFont="1" applyFill="1" applyBorder="1" applyAlignment="1">
      <alignment horizontal="center" vertical="center" wrapText="1"/>
      <protection/>
    </xf>
    <xf numFmtId="0" fontId="8" fillId="7" borderId="9" xfId="0" applyFill="1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0" xfId="0" applyFill="1" applyAlignment="1">
      <alignment horizontal="center" vertical="center"/>
    </xf>
    <xf numFmtId="0" fontId="4" fillId="7" borderId="9" xfId="105" applyFont="1" applyFill="1" applyBorder="1" applyAlignment="1">
      <alignment horizontal="center" vertical="center"/>
      <protection/>
    </xf>
    <xf numFmtId="176" fontId="10" fillId="7" borderId="9" xfId="105" applyNumberFormat="1" applyFont="1" applyFill="1" applyBorder="1" applyAlignment="1">
      <alignment horizontal="center" vertical="center"/>
      <protection/>
    </xf>
    <xf numFmtId="9" fontId="2" fillId="7" borderId="9" xfId="27" applyFont="1" applyFill="1" applyBorder="1" applyAlignment="1">
      <alignment horizontal="center" vertical="center"/>
    </xf>
    <xf numFmtId="176" fontId="2" fillId="0" borderId="9" xfId="27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9" fontId="2" fillId="7" borderId="9" xfId="27" applyFont="1" applyFill="1" applyBorder="1" applyAlignment="1">
      <alignment horizontal="center" vertical="center" wrapText="1"/>
    </xf>
    <xf numFmtId="176" fontId="2" fillId="5" borderId="9" xfId="27" applyNumberFormat="1" applyFont="1" applyFill="1" applyBorder="1" applyAlignment="1">
      <alignment horizontal="center" vertical="center" wrapText="1"/>
    </xf>
    <xf numFmtId="9" fontId="2" fillId="20" borderId="9" xfId="27" applyFont="1" applyFill="1" applyBorder="1" applyAlignment="1">
      <alignment horizontal="center" vertical="center"/>
    </xf>
    <xf numFmtId="176" fontId="2" fillId="20" borderId="9" xfId="27" applyNumberFormat="1" applyFont="1" applyFill="1" applyBorder="1" applyAlignment="1">
      <alignment horizontal="center" vertical="center"/>
    </xf>
    <xf numFmtId="176" fontId="2" fillId="20" borderId="9" xfId="0" applyNumberFormat="1" applyFont="1" applyFill="1" applyBorder="1" applyAlignment="1">
      <alignment horizontal="center" vertical="center" wrapText="1"/>
    </xf>
    <xf numFmtId="9" fontId="2" fillId="20" borderId="9" xfId="27" applyFont="1" applyFill="1" applyBorder="1" applyAlignment="1">
      <alignment horizontal="center" vertical="center" wrapText="1"/>
    </xf>
    <xf numFmtId="176" fontId="2" fillId="20" borderId="9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2" fillId="19" borderId="9" xfId="27" applyFont="1" applyFill="1" applyBorder="1" applyAlignment="1">
      <alignment horizontal="center" vertical="center"/>
    </xf>
    <xf numFmtId="176" fontId="2" fillId="19" borderId="9" xfId="27" applyNumberFormat="1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 wrapText="1"/>
    </xf>
    <xf numFmtId="9" fontId="2" fillId="7" borderId="9" xfId="2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11" fillId="0" borderId="9" xfId="104" applyFont="1" applyFill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9" xfId="109" applyNumberFormat="1" applyFont="1" applyBorder="1" applyAlignment="1">
      <alignment horizontal="center" vertical="center"/>
      <protection/>
    </xf>
    <xf numFmtId="0" fontId="2" fillId="0" borderId="9" xfId="112" applyNumberFormat="1" applyFont="1" applyBorder="1" applyAlignment="1">
      <alignment horizontal="center" vertical="center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0" fontId="2" fillId="0" borderId="9" xfId="109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09" applyNumberFormat="1" applyFont="1" applyFill="1" applyBorder="1" applyAlignment="1">
      <alignment horizontal="center" vertical="center"/>
      <protection/>
    </xf>
    <xf numFmtId="0" fontId="12" fillId="0" borderId="9" xfId="104" applyFont="1" applyFill="1" applyBorder="1" applyAlignment="1">
      <alignment horizontal="center" vertical="center" wrapText="1"/>
      <protection/>
    </xf>
    <xf numFmtId="0" fontId="2" fillId="20" borderId="9" xfId="120" applyNumberFormat="1" applyFont="1" applyFill="1" applyBorder="1" applyAlignment="1">
      <alignment horizontal="left" vertical="center"/>
      <protection/>
    </xf>
    <xf numFmtId="176" fontId="2" fillId="0" borderId="11" xfId="120" applyNumberFormat="1" applyFont="1" applyFill="1" applyBorder="1" applyAlignment="1">
      <alignment horizontal="center" vertical="center"/>
      <protection/>
    </xf>
    <xf numFmtId="177" fontId="2" fillId="0" borderId="11" xfId="109" applyNumberFormat="1" applyFont="1" applyFill="1" applyBorder="1" applyAlignment="1">
      <alignment horizontal="center" vertical="center"/>
      <protection/>
    </xf>
    <xf numFmtId="177" fontId="2" fillId="0" borderId="11" xfId="112" applyNumberFormat="1" applyFont="1" applyFill="1" applyBorder="1" applyAlignment="1">
      <alignment horizontal="center" vertical="center"/>
      <protection/>
    </xf>
    <xf numFmtId="178" fontId="2" fillId="0" borderId="11" xfId="109" applyNumberFormat="1" applyFont="1" applyFill="1" applyBorder="1" applyAlignment="1">
      <alignment horizontal="center" vertical="center"/>
      <protection/>
    </xf>
    <xf numFmtId="176" fontId="2" fillId="0" borderId="11" xfId="112" applyNumberFormat="1" applyFont="1" applyFill="1" applyBorder="1" applyAlignment="1">
      <alignment horizontal="center" vertical="center"/>
      <protection/>
    </xf>
    <xf numFmtId="0" fontId="11" fillId="7" borderId="9" xfId="104" applyFont="1" applyFill="1" applyBorder="1" applyAlignment="1">
      <alignment horizontal="center" vertical="center" wrapText="1"/>
      <protection/>
    </xf>
    <xf numFmtId="176" fontId="11" fillId="5" borderId="9" xfId="104" applyNumberFormat="1" applyFont="1" applyFill="1" applyBorder="1" applyAlignment="1">
      <alignment horizontal="center" vertical="center" wrapText="1"/>
      <protection/>
    </xf>
    <xf numFmtId="0" fontId="6" fillId="7" borderId="9" xfId="104" applyFont="1" applyFill="1" applyBorder="1" applyAlignment="1">
      <alignment horizontal="center" vertical="center" wrapText="1"/>
      <protection/>
    </xf>
    <xf numFmtId="176" fontId="6" fillId="5" borderId="9" xfId="104" applyNumberFormat="1" applyFont="1" applyFill="1" applyBorder="1" applyAlignment="1">
      <alignment horizontal="center" vertical="center" wrapText="1"/>
      <protection/>
    </xf>
    <xf numFmtId="0" fontId="12" fillId="7" borderId="9" xfId="104" applyFont="1" applyFill="1" applyBorder="1" applyAlignment="1">
      <alignment horizontal="center" vertical="center" wrapText="1"/>
      <protection/>
    </xf>
    <xf numFmtId="176" fontId="12" fillId="5" borderId="9" xfId="104" applyNumberFormat="1" applyFont="1" applyFill="1" applyBorder="1" applyAlignment="1">
      <alignment horizontal="center" vertical="center" wrapText="1"/>
      <protection/>
    </xf>
    <xf numFmtId="0" fontId="2" fillId="20" borderId="9" xfId="107" applyNumberFormat="1" applyFont="1" applyFill="1" applyBorder="1" applyAlignment="1">
      <alignment horizontal="center" vertical="center" wrapText="1"/>
      <protection/>
    </xf>
    <xf numFmtId="0" fontId="4" fillId="0" borderId="9" xfId="194" applyFont="1" applyFill="1" applyBorder="1" applyAlignment="1">
      <alignment horizontal="center" vertical="center" wrapText="1"/>
      <protection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9" fontId="2" fillId="0" borderId="9" xfId="194" applyNumberFormat="1" applyFont="1" applyFill="1" applyBorder="1" applyAlignment="1">
      <alignment horizontal="center" vertical="center" wrapText="1"/>
      <protection/>
    </xf>
    <xf numFmtId="0" fontId="4" fillId="19" borderId="9" xfId="81" applyFont="1" applyFill="1" applyBorder="1" applyAlignment="1">
      <alignment horizontal="center" vertical="center" wrapText="1"/>
      <protection/>
    </xf>
    <xf numFmtId="0" fontId="2" fillId="19" borderId="9" xfId="82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170" applyNumberFormat="1" applyFont="1" applyFill="1" applyBorder="1" applyAlignment="1">
      <alignment horizontal="center" vertical="center" wrapText="1"/>
      <protection/>
    </xf>
    <xf numFmtId="176" fontId="6" fillId="0" borderId="9" xfId="94" applyNumberFormat="1" applyFont="1" applyBorder="1" applyAlignment="1">
      <alignment horizontal="center" vertical="center" wrapText="1"/>
      <protection/>
    </xf>
    <xf numFmtId="179" fontId="2" fillId="0" borderId="9" xfId="22" applyNumberFormat="1" applyFont="1" applyBorder="1" applyAlignment="1">
      <alignment horizontal="center" vertical="center" wrapText="1"/>
      <protection/>
    </xf>
    <xf numFmtId="0" fontId="2" fillId="9" borderId="9" xfId="170" applyNumberFormat="1" applyFont="1" applyFill="1" applyBorder="1" applyAlignment="1">
      <alignment horizontal="center" vertical="center" wrapText="1"/>
      <protection/>
    </xf>
    <xf numFmtId="176" fontId="6" fillId="9" borderId="9" xfId="94" applyNumberFormat="1" applyFont="1" applyFill="1" applyBorder="1" applyAlignment="1">
      <alignment horizontal="center" vertical="center" wrapText="1"/>
      <protection/>
    </xf>
    <xf numFmtId="179" fontId="2" fillId="9" borderId="9" xfId="22" applyNumberFormat="1" applyFont="1" applyFill="1" applyBorder="1" applyAlignment="1">
      <alignment horizontal="center" vertical="center" wrapText="1"/>
      <protection/>
    </xf>
    <xf numFmtId="176" fontId="2" fillId="9" borderId="9" xfId="93" applyNumberFormat="1" applyFont="1" applyFill="1" applyBorder="1" applyAlignment="1">
      <alignment horizontal="center" vertical="center" wrapText="1"/>
      <protection/>
    </xf>
    <xf numFmtId="176" fontId="2" fillId="19" borderId="9" xfId="82" applyNumberFormat="1" applyFont="1" applyFill="1" applyBorder="1" applyAlignment="1">
      <alignment horizontal="center" vertical="center" wrapText="1"/>
      <protection/>
    </xf>
    <xf numFmtId="179" fontId="2" fillId="19" borderId="9" xfId="22" applyNumberFormat="1" applyFont="1" applyFill="1" applyBorder="1" applyAlignment="1">
      <alignment horizontal="center" vertical="center" wrapText="1"/>
      <protection/>
    </xf>
    <xf numFmtId="176" fontId="2" fillId="19" borderId="9" xfId="0" applyNumberFormat="1" applyFont="1" applyFill="1" applyBorder="1" applyAlignment="1">
      <alignment horizontal="center" vertical="center" wrapText="1"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1" applyNumberFormat="1" applyFont="1" applyBorder="1" applyAlignment="1">
      <alignment horizontal="center" vertical="center" wrapText="1"/>
      <protection/>
    </xf>
    <xf numFmtId="0" fontId="2" fillId="9" borderId="9" xfId="8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Fill="1" applyBorder="1" applyAlignment="1">
      <alignment horizontal="center" vertical="center" wrapText="1"/>
      <protection/>
    </xf>
    <xf numFmtId="0" fontId="2" fillId="9" borderId="9" xfId="17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Border="1" applyAlignment="1">
      <alignment horizontal="center" vertical="center" wrapText="1"/>
      <protection/>
    </xf>
    <xf numFmtId="0" fontId="2" fillId="0" borderId="9" xfId="172" applyNumberFormat="1" applyFont="1" applyFill="1" applyBorder="1" applyAlignment="1">
      <alignment horizontal="center" vertical="center" wrapText="1"/>
      <protection/>
    </xf>
    <xf numFmtId="0" fontId="2" fillId="0" borderId="9" xfId="172" applyNumberFormat="1" applyFont="1" applyBorder="1" applyAlignment="1">
      <alignment horizontal="center" vertical="center" wrapText="1"/>
      <protection/>
    </xf>
    <xf numFmtId="0" fontId="2" fillId="9" borderId="9" xfId="172" applyNumberFormat="1" applyFont="1" applyFill="1" applyBorder="1" applyAlignment="1">
      <alignment horizontal="center" vertical="center" wrapText="1"/>
      <protection/>
    </xf>
    <xf numFmtId="179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Fill="1" applyBorder="1" applyAlignment="1">
      <alignment horizontal="center" vertical="center" wrapText="1"/>
      <protection/>
    </xf>
    <xf numFmtId="0" fontId="2" fillId="9" borderId="9" xfId="173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Border="1" applyAlignment="1">
      <alignment horizontal="center" vertical="center" wrapText="1"/>
      <protection/>
    </xf>
    <xf numFmtId="179" fontId="6" fillId="19" borderId="9" xfId="82" applyNumberFormat="1" applyFont="1" applyFill="1" applyBorder="1" applyAlignment="1">
      <alignment horizontal="center" vertical="center" wrapText="1"/>
      <protection/>
    </xf>
    <xf numFmtId="0" fontId="2" fillId="9" borderId="9" xfId="174" applyNumberFormat="1" applyFont="1" applyFill="1" applyBorder="1" applyAlignment="1">
      <alignment horizontal="center" vertical="center" wrapText="1"/>
      <protection/>
    </xf>
    <xf numFmtId="179" fontId="2" fillId="19" borderId="9" xfId="176" applyNumberFormat="1" applyFont="1" applyFill="1" applyBorder="1" applyAlignment="1">
      <alignment horizontal="center" vertical="center" wrapText="1"/>
      <protection/>
    </xf>
    <xf numFmtId="0" fontId="2" fillId="0" borderId="9" xfId="174" applyNumberFormat="1" applyFont="1" applyFill="1" applyBorder="1" applyAlignment="1">
      <alignment horizontal="center" vertical="center" wrapText="1"/>
      <protection/>
    </xf>
    <xf numFmtId="0" fontId="2" fillId="0" borderId="9" xfId="175" applyNumberFormat="1" applyFont="1" applyBorder="1" applyAlignment="1">
      <alignment horizontal="center" vertical="center" wrapText="1"/>
      <protection/>
    </xf>
    <xf numFmtId="0" fontId="2" fillId="0" borderId="9" xfId="175" applyNumberFormat="1" applyFont="1" applyFill="1" applyBorder="1" applyAlignment="1">
      <alignment horizontal="center" vertical="center" wrapText="1"/>
      <protection/>
    </xf>
    <xf numFmtId="0" fontId="2" fillId="9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197" applyFill="1" applyBorder="1" applyAlignment="1">
      <alignment horizontal="center" vertical="center" wrapText="1"/>
      <protection/>
    </xf>
    <xf numFmtId="180" fontId="16" fillId="0" borderId="9" xfId="197" applyNumberFormat="1" applyFont="1" applyFill="1" applyBorder="1" applyAlignment="1">
      <alignment horizontal="center" vertical="center" wrapText="1"/>
      <protection/>
    </xf>
    <xf numFmtId="0" fontId="16" fillId="0" borderId="9" xfId="197" applyFill="1" applyBorder="1" applyAlignment="1">
      <alignment vertical="center" wrapText="1"/>
      <protection/>
    </xf>
    <xf numFmtId="0" fontId="16" fillId="0" borderId="9" xfId="0" applyFont="1" applyFill="1" applyBorder="1" applyAlignment="1">
      <alignment horizontal="right" vertical="center" wrapText="1"/>
    </xf>
    <xf numFmtId="180" fontId="16" fillId="0" borderId="9" xfId="197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5" xfId="19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5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15" xfId="193" applyFont="1" applyFill="1" applyBorder="1" applyAlignment="1">
      <alignment horizontal="center" vertical="center" wrapText="1"/>
      <protection/>
    </xf>
    <xf numFmtId="0" fontId="0" fillId="0" borderId="15" xfId="193" applyFont="1" applyFill="1" applyBorder="1" applyAlignment="1">
      <alignment horizontal="right" vertical="center" wrapText="1"/>
      <protection/>
    </xf>
    <xf numFmtId="0" fontId="20" fillId="0" borderId="15" xfId="82" applyFont="1" applyFill="1" applyBorder="1" applyAlignment="1">
      <alignment horizontal="center" vertical="center" wrapText="1"/>
      <protection/>
    </xf>
    <xf numFmtId="176" fontId="1" fillId="0" borderId="9" xfId="141" applyNumberFormat="1" applyFont="1" applyFill="1" applyBorder="1" applyAlignment="1">
      <alignment horizontal="center" vertical="center" wrapText="1"/>
      <protection/>
    </xf>
    <xf numFmtId="0" fontId="1" fillId="0" borderId="13" xfId="193" applyNumberFormat="1" applyFont="1" applyFill="1" applyBorder="1" applyAlignment="1">
      <alignment horizontal="center" vertical="center"/>
      <protection/>
    </xf>
    <xf numFmtId="0" fontId="0" fillId="0" borderId="13" xfId="193" applyNumberFormat="1" applyFont="1" applyFill="1" applyBorder="1" applyAlignment="1">
      <alignment horizontal="right" vertical="center"/>
      <protection/>
    </xf>
    <xf numFmtId="0" fontId="0" fillId="0" borderId="13" xfId="193" applyNumberFormat="1" applyFont="1" applyFill="1" applyBorder="1" applyAlignment="1">
      <alignment horizontal="right" vertical="center" wrapText="1"/>
      <protection/>
    </xf>
    <xf numFmtId="0" fontId="1" fillId="0" borderId="13" xfId="193" applyNumberFormat="1" applyFont="1" applyFill="1" applyBorder="1" applyAlignment="1">
      <alignment horizontal="center" vertical="center" wrapText="1"/>
      <protection/>
    </xf>
    <xf numFmtId="0" fontId="0" fillId="0" borderId="13" xfId="81" applyNumberFormat="1" applyFont="1" applyBorder="1" applyAlignment="1">
      <alignment horizontal="right" vertical="center" wrapText="1"/>
      <protection/>
    </xf>
    <xf numFmtId="0" fontId="0" fillId="2" borderId="13" xfId="81" applyNumberFormat="1" applyFont="1" applyFill="1" applyBorder="1" applyAlignment="1">
      <alignment horizontal="right" vertical="center" wrapText="1"/>
      <protection/>
    </xf>
    <xf numFmtId="0" fontId="1" fillId="0" borderId="13" xfId="81" applyNumberFormat="1" applyFont="1" applyBorder="1" applyAlignment="1">
      <alignment horizontal="center" vertical="center" wrapText="1"/>
      <protection/>
    </xf>
    <xf numFmtId="0" fontId="1" fillId="2" borderId="13" xfId="81" applyNumberFormat="1" applyFont="1" applyFill="1" applyBorder="1" applyAlignment="1">
      <alignment horizontal="center" vertical="center" wrapText="1"/>
      <protection/>
    </xf>
    <xf numFmtId="0" fontId="20" fillId="0" borderId="0" xfId="98" applyFont="1" applyFill="1" applyBorder="1" applyAlignment="1">
      <alignment horizontal="center" vertical="center" wrapText="1"/>
      <protection/>
    </xf>
    <xf numFmtId="0" fontId="1" fillId="0" borderId="13" xfId="81" applyNumberFormat="1" applyFont="1" applyFill="1" applyBorder="1" applyAlignment="1">
      <alignment horizontal="center" vertical="center" wrapText="1"/>
      <protection/>
    </xf>
    <xf numFmtId="0" fontId="1" fillId="0" borderId="15" xfId="193" applyNumberFormat="1" applyFont="1" applyFill="1" applyBorder="1" applyAlignment="1">
      <alignment horizontal="center" vertical="center"/>
      <protection/>
    </xf>
    <xf numFmtId="0" fontId="0" fillId="0" borderId="13" xfId="81" applyNumberFormat="1" applyFont="1" applyFill="1" applyBorder="1" applyAlignment="1">
      <alignment horizontal="right" vertical="center"/>
      <protection/>
    </xf>
    <xf numFmtId="0" fontId="1" fillId="0" borderId="13" xfId="8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3" xfId="19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105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5" xfId="105" applyFont="1" applyFill="1" applyBorder="1" applyAlignment="1">
      <alignment horizontal="center" vertical="center" wrapText="1"/>
      <protection/>
    </xf>
    <xf numFmtId="0" fontId="0" fillId="0" borderId="9" xfId="193" applyFont="1" applyFill="1" applyBorder="1" applyAlignment="1">
      <alignment horizontal="right" vertical="center" wrapText="1"/>
      <protection/>
    </xf>
    <xf numFmtId="0" fontId="1" fillId="0" borderId="9" xfId="193" applyFont="1" applyFill="1" applyBorder="1" applyAlignment="1">
      <alignment horizontal="center" vertical="center" wrapText="1"/>
      <protection/>
    </xf>
    <xf numFmtId="0" fontId="0" fillId="0" borderId="15" xfId="193" applyNumberFormat="1" applyFont="1" applyFill="1" applyBorder="1" applyAlignment="1">
      <alignment horizontal="right" vertical="center"/>
      <protection/>
    </xf>
    <xf numFmtId="0" fontId="0" fillId="0" borderId="13" xfId="81" applyNumberFormat="1" applyFont="1" applyFill="1" applyBorder="1" applyAlignment="1">
      <alignment horizontal="right" vertical="center" wrapText="1"/>
      <protection/>
    </xf>
    <xf numFmtId="0" fontId="0" fillId="0" borderId="15" xfId="81" applyNumberFormat="1" applyFont="1" applyFill="1" applyBorder="1" applyAlignment="1">
      <alignment horizontal="right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105" applyFont="1" applyFill="1" applyBorder="1" applyAlignment="1">
      <alignment horizontal="center" vertical="center" wrapText="1"/>
      <protection/>
    </xf>
    <xf numFmtId="177" fontId="22" fillId="0" borderId="17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2" fillId="0" borderId="15" xfId="193" applyFont="1" applyFill="1" applyBorder="1" applyAlignment="1">
      <alignment horizontal="center" vertical="center" wrapText="1"/>
      <protection/>
    </xf>
    <xf numFmtId="177" fontId="22" fillId="0" borderId="11" xfId="0" applyNumberFormat="1" applyFont="1" applyFill="1" applyBorder="1" applyAlignment="1">
      <alignment horizontal="center" vertical="center"/>
    </xf>
    <xf numFmtId="0" fontId="23" fillId="0" borderId="15" xfId="193" applyFont="1" applyFill="1" applyBorder="1" applyAlignment="1">
      <alignment horizontal="right" vertical="center" wrapText="1"/>
      <protection/>
    </xf>
    <xf numFmtId="177" fontId="23" fillId="0" borderId="11" xfId="0" applyNumberFormat="1" applyFont="1" applyFill="1" applyBorder="1" applyAlignment="1">
      <alignment horizontal="center" vertical="center"/>
    </xf>
    <xf numFmtId="0" fontId="23" fillId="0" borderId="13" xfId="193" applyNumberFormat="1" applyFont="1" applyFill="1" applyBorder="1" applyAlignment="1">
      <alignment horizontal="right" vertical="center" wrapText="1"/>
      <protection/>
    </xf>
    <xf numFmtId="0" fontId="23" fillId="0" borderId="13" xfId="193" applyNumberFormat="1" applyFont="1" applyBorder="1" applyAlignment="1">
      <alignment horizontal="right" vertical="center"/>
      <protection/>
    </xf>
    <xf numFmtId="0" fontId="22" fillId="0" borderId="13" xfId="81" applyNumberFormat="1" applyFont="1" applyFill="1" applyBorder="1" applyAlignment="1">
      <alignment horizontal="center" vertical="center" wrapText="1"/>
      <protection/>
    </xf>
    <xf numFmtId="0" fontId="22" fillId="0" borderId="15" xfId="193" applyFont="1" applyFill="1" applyBorder="1" applyAlignment="1">
      <alignment horizontal="center" vertical="center" wrapText="1"/>
      <protection/>
    </xf>
    <xf numFmtId="0" fontId="23" fillId="0" borderId="15" xfId="193" applyFont="1" applyFill="1" applyBorder="1" applyAlignment="1">
      <alignment horizontal="right" vertical="center" wrapText="1"/>
      <protection/>
    </xf>
    <xf numFmtId="0" fontId="22" fillId="0" borderId="13" xfId="193" applyNumberFormat="1" applyFont="1" applyFill="1" applyBorder="1" applyAlignment="1">
      <alignment horizontal="center" vertical="center" wrapText="1"/>
      <protection/>
    </xf>
    <xf numFmtId="0" fontId="22" fillId="0" borderId="13" xfId="193" applyNumberFormat="1" applyFont="1" applyFill="1" applyBorder="1" applyAlignment="1">
      <alignment horizontal="center" vertical="center"/>
      <protection/>
    </xf>
    <xf numFmtId="177" fontId="22" fillId="0" borderId="9" xfId="0" applyNumberFormat="1" applyFont="1" applyFill="1" applyBorder="1" applyAlignment="1">
      <alignment horizontal="center" vertical="center"/>
    </xf>
    <xf numFmtId="0" fontId="23" fillId="0" borderId="13" xfId="193" applyNumberFormat="1" applyFont="1" applyFill="1" applyBorder="1" applyAlignment="1">
      <alignment horizontal="right" vertical="center"/>
      <protection/>
    </xf>
    <xf numFmtId="0" fontId="23" fillId="2" borderId="13" xfId="81" applyNumberFormat="1" applyFont="1" applyFill="1" applyBorder="1" applyAlignment="1">
      <alignment horizontal="right" vertical="center" wrapText="1"/>
      <protection/>
    </xf>
    <xf numFmtId="0" fontId="23" fillId="0" borderId="13" xfId="81" applyNumberFormat="1" applyFont="1" applyBorder="1" applyAlignment="1">
      <alignment horizontal="right" vertical="center" wrapText="1"/>
      <protection/>
    </xf>
    <xf numFmtId="0" fontId="22" fillId="0" borderId="13" xfId="81" applyNumberFormat="1" applyFont="1" applyBorder="1" applyAlignment="1">
      <alignment horizontal="center" vertical="center" wrapText="1"/>
      <protection/>
    </xf>
    <xf numFmtId="0" fontId="22" fillId="2" borderId="13" xfId="81" applyNumberFormat="1" applyFont="1" applyFill="1" applyBorder="1" applyAlignment="1">
      <alignment horizontal="center" vertical="center" wrapText="1"/>
      <protection/>
    </xf>
    <xf numFmtId="0" fontId="20" fillId="0" borderId="0" xfId="98" applyFont="1" applyFill="1" applyBorder="1" applyAlignment="1">
      <alignment horizontal="center" vertical="center" wrapText="1"/>
      <protection/>
    </xf>
    <xf numFmtId="0" fontId="22" fillId="0" borderId="15" xfId="193" applyNumberFormat="1" applyFont="1" applyFill="1" applyBorder="1" applyAlignment="1">
      <alignment horizontal="center" vertical="center"/>
      <protection/>
    </xf>
    <xf numFmtId="0" fontId="23" fillId="0" borderId="13" xfId="81" applyNumberFormat="1" applyFont="1" applyFill="1" applyBorder="1" applyAlignment="1">
      <alignment horizontal="right" vertical="center"/>
      <protection/>
    </xf>
    <xf numFmtId="0" fontId="22" fillId="0" borderId="13" xfId="81" applyNumberFormat="1" applyFont="1" applyFill="1" applyBorder="1" applyAlignment="1">
      <alignment horizontal="center" vertical="center"/>
      <protection/>
    </xf>
    <xf numFmtId="0" fontId="22" fillId="0" borderId="13" xfId="193" applyNumberFormat="1" applyFont="1" applyBorder="1" applyAlignment="1">
      <alignment horizontal="center" vertical="center"/>
      <protection/>
    </xf>
  </cellXfs>
  <cellStyles count="1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 102" xfId="29"/>
    <cellStyle name="常规_中央、省全年下达数_7" xfId="30"/>
    <cellStyle name="常规_中央、省本次下达数测算_4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常规_测算表2_23" xfId="39"/>
    <cellStyle name="常规_测算表2_18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5" xfId="79"/>
    <cellStyle name="常规_测算表_10" xfId="80"/>
    <cellStyle name="常规 100" xfId="81"/>
    <cellStyle name="常规_以奖代补资金测算_50" xfId="82"/>
    <cellStyle name="@ET_Style?strong" xfId="83"/>
    <cellStyle name="常规_测算表2_20" xfId="84"/>
    <cellStyle name="常规_测算表2_15" xfId="85"/>
    <cellStyle name="常规 129" xfId="86"/>
    <cellStyle name="常规 3" xfId="87"/>
    <cellStyle name="常规 80" xfId="88"/>
    <cellStyle name="常规 92" xfId="89"/>
    <cellStyle name="常规 87" xfId="90"/>
    <cellStyle name="常规 94" xfId="91"/>
    <cellStyle name="常规 89" xfId="92"/>
    <cellStyle name="常规_Sheet1" xfId="93"/>
    <cellStyle name="常规_中央、省全年下达数" xfId="94"/>
    <cellStyle name="@ET_Style?@page" xfId="95"/>
    <cellStyle name="常规 91" xfId="96"/>
    <cellStyle name="常规 98" xfId="97"/>
    <cellStyle name="常规_中央、省全年下达数_1" xfId="98"/>
    <cellStyle name="@ET_Style?h1" xfId="99"/>
    <cellStyle name="@ET_Style?i" xfId="100"/>
    <cellStyle name="常规_2007年总人数" xfId="101"/>
    <cellStyle name="常规_9月城乡_21" xfId="102"/>
    <cellStyle name="常规_测算表_5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21" xfId="108"/>
    <cellStyle name="常规_省预拨测算_16" xfId="109"/>
    <cellStyle name="常规_中央、省本次下达数测算_9" xfId="110"/>
    <cellStyle name="常规_中央、省本次下达数测算_24" xfId="111"/>
    <cellStyle name="常规_省预拨测算_17" xfId="112"/>
    <cellStyle name="常规_省预拨测算_18" xfId="113"/>
    <cellStyle name="@ET_Style?b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常规_以奖代补资金测算_18" xfId="120"/>
    <cellStyle name="常规_省预拨测算_62" xfId="121"/>
    <cellStyle name="@ET_Style?u" xfId="122"/>
    <cellStyle name="@ET_Style?th" xfId="123"/>
    <cellStyle name="常规_中央、省本次下达数测算_5" xfId="124"/>
    <cellStyle name="常规_中央、省本次下达数测算_14" xfId="125"/>
    <cellStyle name="常规_中央、省全年下达数_2" xfId="126"/>
    <cellStyle name="常规_中央、省全年下达数_4" xfId="127"/>
    <cellStyle name="常规_中央、省本次下达数测算_1" xfId="128"/>
    <cellStyle name="@ET_Style?address" xfId="129"/>
    <cellStyle name="@ET_Style?strike" xfId="130"/>
    <cellStyle name="@ET_Style?center" xfId="131"/>
    <cellStyle name="常规_依照提前下达人数测算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全年下达数_5" xfId="139"/>
    <cellStyle name="常规_中央、省本次下达数测算_2" xfId="140"/>
    <cellStyle name="常规_中央、省全年下达数_6" xfId="141"/>
    <cellStyle name="常规_中央、省本次下达数测算_3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21" xfId="182"/>
    <cellStyle name="常规_测算表2_16" xfId="183"/>
    <cellStyle name="常规_测算表2_22" xfId="184"/>
    <cellStyle name="常规_测算表2_17" xfId="185"/>
    <cellStyle name="常规_测算表2_24" xfId="186"/>
    <cellStyle name="常规_测算表2_19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013;&#22830;&#36130;&#25919;&#19979;&#36798;&#22256;&#38590;&#32676;&#20247;&#22522;&#26412;&#29983;&#27963;&#25937;&#21161;&#34917;&#21161;&#36164;&#37329;&#20998;&#37197;&#34920;08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测算表"/>
      <sheetName val="分直管县"/>
      <sheetName val="分配表"/>
      <sheetName val="Sheet4"/>
      <sheetName val="绩效目标表"/>
      <sheetName val="Sheet3"/>
      <sheetName val="省本级"/>
      <sheetName val="Sheet1"/>
      <sheetName val="Sheet2"/>
      <sheetName val="预计下达资金占比"/>
    </sheetNames>
    <sheetDataSet>
      <sheetData sheetId="1">
        <row r="1">
          <cell r="A1" t="str">
            <v>附件1</v>
          </cell>
        </row>
        <row r="2">
          <cell r="A2" t="str">
            <v>2018年中央财政下达困难群众救助补助资金测算表</v>
          </cell>
        </row>
        <row r="3">
          <cell r="A3" t="str">
            <v>市县区别</v>
          </cell>
          <cell r="B3" t="str">
            <v>城镇低保对象情况</v>
          </cell>
          <cell r="D3" t="str">
            <v>农村低保对象情况</v>
          </cell>
          <cell r="F3" t="str">
            <v>农村特困对象情况</v>
          </cell>
          <cell r="J3" t="str">
            <v>孤儿救助情况</v>
          </cell>
          <cell r="L3" t="str">
            <v>流浪乞讨情况</v>
          </cell>
          <cell r="N3" t="str">
            <v>总人数</v>
          </cell>
          <cell r="O3" t="str">
            <v>总人数系数</v>
          </cell>
          <cell r="P3" t="str">
            <v>五项加权救助标准</v>
          </cell>
          <cell r="Q3" t="str">
            <v>救助标准系数</v>
          </cell>
          <cell r="R3" t="str">
            <v>财政困难程度</v>
          </cell>
          <cell r="T3" t="str">
            <v>基本资金     三项综合系数</v>
          </cell>
          <cell r="U3" t="str">
            <v>2018年中央财政应补助资金
(第二批）</v>
          </cell>
          <cell r="V3" t="str">
            <v>取整本次应下达中央资金
(第二批）</v>
          </cell>
          <cell r="W3" t="str">
            <v>调整本次应下达中央资金
(第二批）</v>
          </cell>
          <cell r="X3" t="str">
            <v>预计全年支出进度</v>
          </cell>
          <cell r="Y3" t="str">
            <v>根据支出进度调整</v>
          </cell>
          <cell r="Z3" t="str">
            <v>调整本次应下达中央资金
(第二批）</v>
          </cell>
        </row>
        <row r="4">
          <cell r="B4" t="str">
            <v>2017年1-10月城镇低保对象平均人数(3%增幅)</v>
          </cell>
          <cell r="C4" t="str">
            <v>补差</v>
          </cell>
          <cell r="D4" t="str">
            <v>2017年1-10月农村低保对象平均人数(3%增幅)</v>
          </cell>
          <cell r="E4" t="str">
            <v>补差</v>
          </cell>
          <cell r="F4" t="str">
            <v>2017年10月农村特困供养人员人数</v>
          </cell>
          <cell r="G4" t="str">
            <v>农村特困供养标准</v>
          </cell>
          <cell r="H4" t="str">
            <v>2015年农村居民人均可支配收入</v>
          </cell>
          <cell r="I4" t="str">
            <v>所占比</v>
          </cell>
          <cell r="J4" t="str">
            <v>孤儿人数（2017年10月人数）</v>
          </cell>
          <cell r="K4" t="str">
            <v>养育标准</v>
          </cell>
          <cell r="L4" t="str">
            <v>救助人数</v>
          </cell>
          <cell r="M4" t="str">
            <v>救助标准</v>
          </cell>
          <cell r="R4" t="str">
            <v>2016年人均财力</v>
          </cell>
          <cell r="S4" t="str">
            <v>2016年人均财力系数</v>
          </cell>
        </row>
        <row r="5">
          <cell r="A5" t="str">
            <v>单位</v>
          </cell>
          <cell r="B5" t="str">
            <v>人</v>
          </cell>
          <cell r="C5" t="str">
            <v>元/月</v>
          </cell>
          <cell r="D5" t="str">
            <v>人</v>
          </cell>
          <cell r="E5" t="str">
            <v>元/月</v>
          </cell>
          <cell r="F5" t="str">
            <v>人</v>
          </cell>
          <cell r="G5" t="str">
            <v>元/年</v>
          </cell>
          <cell r="J5" t="str">
            <v>人</v>
          </cell>
          <cell r="K5" t="str">
            <v>元/月</v>
          </cell>
          <cell r="L5" t="str">
            <v>人</v>
          </cell>
          <cell r="M5" t="str">
            <v>元/年</v>
          </cell>
          <cell r="N5" t="str">
            <v>人</v>
          </cell>
          <cell r="P5" t="str">
            <v>元/月</v>
          </cell>
          <cell r="T5" t="str">
            <v>4:6</v>
          </cell>
          <cell r="U5" t="str">
            <v>万元</v>
          </cell>
          <cell r="V5" t="str">
            <v>万元</v>
          </cell>
          <cell r="W5" t="str">
            <v>万元</v>
          </cell>
          <cell r="X5" t="str">
            <v>万元</v>
          </cell>
          <cell r="Y5" t="str">
            <v>万元</v>
          </cell>
          <cell r="Z5" t="str">
            <v>万元</v>
          </cell>
        </row>
        <row r="6">
          <cell r="A6" t="str">
            <v>栏目</v>
          </cell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23</v>
          </cell>
          <cell r="Z6">
            <v>24</v>
          </cell>
        </row>
        <row r="7">
          <cell r="A7" t="str">
            <v>合计</v>
          </cell>
          <cell r="B7">
            <v>243211</v>
          </cell>
          <cell r="D7">
            <v>1493255</v>
          </cell>
          <cell r="F7">
            <v>229541</v>
          </cell>
          <cell r="J7">
            <v>35110</v>
          </cell>
          <cell r="L7">
            <v>149790</v>
          </cell>
          <cell r="N7">
            <v>2150907</v>
          </cell>
          <cell r="U7">
            <v>69342</v>
          </cell>
          <cell r="V7">
            <v>69337</v>
          </cell>
          <cell r="W7">
            <v>69342</v>
          </cell>
          <cell r="Y7">
            <v>698</v>
          </cell>
          <cell r="Z7">
            <v>70040</v>
          </cell>
        </row>
        <row r="8">
          <cell r="A8" t="str">
            <v>省本级</v>
          </cell>
          <cell r="U8">
            <v>30</v>
          </cell>
          <cell r="V8">
            <v>30</v>
          </cell>
          <cell r="W8">
            <v>30</v>
          </cell>
          <cell r="Z8">
            <v>30</v>
          </cell>
        </row>
        <row r="9">
          <cell r="A9" t="str">
            <v>省少年儿童救助保护中心</v>
          </cell>
          <cell r="U9">
            <v>30</v>
          </cell>
          <cell r="V9">
            <v>30</v>
          </cell>
          <cell r="W9">
            <v>30</v>
          </cell>
          <cell r="Z9">
            <v>30</v>
          </cell>
        </row>
        <row r="10">
          <cell r="A10" t="str">
            <v>发达地区小计</v>
          </cell>
          <cell r="B10">
            <v>48285</v>
          </cell>
          <cell r="D10">
            <v>104435</v>
          </cell>
          <cell r="F10">
            <v>13493</v>
          </cell>
          <cell r="I10">
            <v>12.986301648810787</v>
          </cell>
          <cell r="J10">
            <v>5174</v>
          </cell>
          <cell r="L10">
            <v>53993</v>
          </cell>
          <cell r="N10">
            <v>225380</v>
          </cell>
          <cell r="O10">
            <v>0.9999999999999998</v>
          </cell>
          <cell r="P10">
            <v>5957.811850260777</v>
          </cell>
          <cell r="Q10">
            <v>1</v>
          </cell>
          <cell r="R10">
            <v>596.9</v>
          </cell>
          <cell r="S10">
            <v>1.0000000000000002</v>
          </cell>
          <cell r="T10">
            <v>0.060358880586978976</v>
          </cell>
          <cell r="U10">
            <v>19312</v>
          </cell>
          <cell r="V10">
            <v>19311</v>
          </cell>
          <cell r="W10">
            <v>19312</v>
          </cell>
          <cell r="Z10">
            <v>19312</v>
          </cell>
        </row>
        <row r="11">
          <cell r="A11" t="str">
            <v>广州市</v>
          </cell>
          <cell r="B11">
            <v>22288</v>
          </cell>
          <cell r="C11">
            <v>503</v>
          </cell>
          <cell r="D11">
            <v>26867</v>
          </cell>
          <cell r="E11">
            <v>228</v>
          </cell>
          <cell r="F11">
            <v>2010</v>
          </cell>
          <cell r="G11">
            <v>19678</v>
          </cell>
          <cell r="H11">
            <v>19323.1</v>
          </cell>
          <cell r="I11">
            <v>1.018366618192733</v>
          </cell>
          <cell r="J11">
            <v>2074</v>
          </cell>
          <cell r="K11">
            <v>2000</v>
          </cell>
          <cell r="L11">
            <v>37522</v>
          </cell>
          <cell r="M11">
            <v>935</v>
          </cell>
          <cell r="N11">
            <v>90761</v>
          </cell>
          <cell r="O11">
            <v>0.40270210311473953</v>
          </cell>
          <cell r="P11">
            <v>305.2433772949468</v>
          </cell>
          <cell r="Q11">
            <v>0.05123414182366067</v>
          </cell>
          <cell r="R11">
            <v>45.8</v>
          </cell>
          <cell r="S11">
            <v>0.06155134863461217</v>
          </cell>
          <cell r="T11">
            <v>0.023124953192290916</v>
          </cell>
          <cell r="U11">
            <v>7398.896263590803</v>
          </cell>
          <cell r="V11">
            <v>7399</v>
          </cell>
          <cell r="W11">
            <v>7399</v>
          </cell>
          <cell r="Z11">
            <v>7399</v>
          </cell>
        </row>
        <row r="12">
          <cell r="A12" t="str">
            <v>珠海市</v>
          </cell>
          <cell r="B12">
            <v>3412</v>
          </cell>
          <cell r="C12">
            <v>503</v>
          </cell>
          <cell r="D12">
            <v>4641</v>
          </cell>
          <cell r="E12">
            <v>228</v>
          </cell>
          <cell r="F12">
            <v>886</v>
          </cell>
          <cell r="G12">
            <v>13183</v>
          </cell>
          <cell r="H12">
            <v>20510.2</v>
          </cell>
          <cell r="I12">
            <v>0.6427533617419625</v>
          </cell>
          <cell r="J12">
            <v>281</v>
          </cell>
          <cell r="K12">
            <v>1580</v>
          </cell>
          <cell r="L12">
            <v>1711</v>
          </cell>
          <cell r="M12">
            <v>935</v>
          </cell>
          <cell r="N12">
            <v>10931</v>
          </cell>
          <cell r="O12">
            <v>0.04850031058656491</v>
          </cell>
          <cell r="P12">
            <v>395.665927179581</v>
          </cell>
          <cell r="Q12">
            <v>0.06641128271989027</v>
          </cell>
          <cell r="R12">
            <v>76.5</v>
          </cell>
          <cell r="S12">
            <v>0.058122521918802704</v>
          </cell>
          <cell r="T12">
            <v>0.002979763354428555</v>
          </cell>
          <cell r="U12">
            <v>953.3839816296774</v>
          </cell>
          <cell r="V12">
            <v>953</v>
          </cell>
          <cell r="W12">
            <v>954</v>
          </cell>
          <cell r="Z12">
            <v>954</v>
          </cell>
        </row>
        <row r="13">
          <cell r="A13" t="str">
            <v>佛山市</v>
          </cell>
          <cell r="B13">
            <v>3399</v>
          </cell>
          <cell r="C13">
            <v>503</v>
          </cell>
          <cell r="D13">
            <v>11859</v>
          </cell>
          <cell r="E13">
            <v>228</v>
          </cell>
          <cell r="F13">
            <v>2009</v>
          </cell>
          <cell r="G13">
            <v>20184</v>
          </cell>
          <cell r="H13">
            <v>22063.2</v>
          </cell>
          <cell r="I13">
            <v>0.9148264984227129</v>
          </cell>
          <cell r="J13">
            <v>429</v>
          </cell>
          <cell r="K13">
            <v>1800</v>
          </cell>
          <cell r="L13">
            <v>2946</v>
          </cell>
          <cell r="M13">
            <v>935</v>
          </cell>
          <cell r="N13">
            <v>20642</v>
          </cell>
          <cell r="O13">
            <v>0.09158754104179608</v>
          </cell>
          <cell r="P13">
            <v>426.04541711074506</v>
          </cell>
          <cell r="Q13">
            <v>0.07151038465440912</v>
          </cell>
          <cell r="R13">
            <v>56.2</v>
          </cell>
          <cell r="S13">
            <v>0.06038979170156922</v>
          </cell>
          <cell r="T13">
            <v>0.00593835563136392</v>
          </cell>
          <cell r="U13">
            <v>1899.9942152280387</v>
          </cell>
          <cell r="V13">
            <v>1900</v>
          </cell>
          <cell r="W13">
            <v>1900</v>
          </cell>
          <cell r="Z13">
            <v>1900</v>
          </cell>
        </row>
        <row r="14">
          <cell r="A14" t="str">
            <v>东莞市</v>
          </cell>
          <cell r="B14">
            <v>3800</v>
          </cell>
          <cell r="C14">
            <v>503</v>
          </cell>
          <cell r="D14">
            <v>8480</v>
          </cell>
          <cell r="E14">
            <v>228</v>
          </cell>
          <cell r="F14">
            <v>544</v>
          </cell>
          <cell r="G14">
            <v>16440</v>
          </cell>
          <cell r="H14">
            <v>24224.9</v>
          </cell>
          <cell r="I14">
            <v>0.678640572303704</v>
          </cell>
          <cell r="J14">
            <v>864</v>
          </cell>
          <cell r="K14">
            <v>1530</v>
          </cell>
          <cell r="L14">
            <v>5826</v>
          </cell>
          <cell r="M14">
            <v>935</v>
          </cell>
          <cell r="N14">
            <v>19514</v>
          </cell>
          <cell r="O14">
            <v>0.08658266039577603</v>
          </cell>
          <cell r="P14">
            <v>326.2264271804858</v>
          </cell>
          <cell r="Q14">
            <v>0.05475608081953892</v>
          </cell>
          <cell r="R14">
            <v>79.6</v>
          </cell>
          <cell r="S14">
            <v>0.0577762886022226</v>
          </cell>
          <cell r="T14">
            <v>0.004897825725065473</v>
          </cell>
          <cell r="U14">
            <v>1567.0736349419526</v>
          </cell>
          <cell r="V14">
            <v>1567</v>
          </cell>
          <cell r="W14">
            <v>1567</v>
          </cell>
          <cell r="Z14">
            <v>1567</v>
          </cell>
        </row>
        <row r="15">
          <cell r="A15" t="str">
            <v>中山市</v>
          </cell>
          <cell r="B15">
            <v>2780</v>
          </cell>
          <cell r="C15">
            <v>503</v>
          </cell>
          <cell r="D15">
            <v>6201</v>
          </cell>
          <cell r="E15">
            <v>228</v>
          </cell>
          <cell r="F15">
            <v>857</v>
          </cell>
          <cell r="G15">
            <v>17208</v>
          </cell>
          <cell r="H15">
            <v>24405.1</v>
          </cell>
          <cell r="I15">
            <v>0.705098524488734</v>
          </cell>
          <cell r="J15">
            <v>597</v>
          </cell>
          <cell r="K15">
            <v>1255</v>
          </cell>
          <cell r="L15">
            <v>2090</v>
          </cell>
          <cell r="M15">
            <v>935</v>
          </cell>
          <cell r="N15">
            <v>12525</v>
          </cell>
          <cell r="O15">
            <v>0.05557281036471737</v>
          </cell>
          <cell r="P15">
            <v>395.4640186294078</v>
          </cell>
          <cell r="Q15">
            <v>0.06637739300412754</v>
          </cell>
          <cell r="R15">
            <v>60.7</v>
          </cell>
          <cell r="S15">
            <v>0.05988719495169487</v>
          </cell>
          <cell r="T15">
            <v>0.003472371146564318</v>
          </cell>
          <cell r="U15">
            <v>1110.9952823895878</v>
          </cell>
          <cell r="V15">
            <v>1111</v>
          </cell>
          <cell r="W15">
            <v>1111</v>
          </cell>
          <cell r="Z15">
            <v>1111</v>
          </cell>
        </row>
        <row r="16">
          <cell r="A16" t="str">
            <v>顺德区</v>
          </cell>
          <cell r="B16">
            <v>3634</v>
          </cell>
          <cell r="C16">
            <v>503</v>
          </cell>
          <cell r="D16">
            <v>3299</v>
          </cell>
          <cell r="E16">
            <v>228</v>
          </cell>
          <cell r="F16">
            <v>148</v>
          </cell>
          <cell r="G16">
            <v>21960</v>
          </cell>
          <cell r="H16">
            <v>26859.7</v>
          </cell>
          <cell r="I16">
            <v>0.8175817302501517</v>
          </cell>
          <cell r="J16">
            <v>190</v>
          </cell>
          <cell r="K16">
            <v>1800</v>
          </cell>
          <cell r="L16">
            <v>0</v>
          </cell>
          <cell r="M16">
            <v>0</v>
          </cell>
          <cell r="N16">
            <v>7271</v>
          </cell>
          <cell r="O16">
            <v>0.03226107019256367</v>
          </cell>
          <cell r="P16">
            <v>439.12996836748727</v>
          </cell>
          <cell r="Q16">
            <v>0.07370658547202465</v>
          </cell>
          <cell r="R16">
            <v>54.2</v>
          </cell>
          <cell r="S16">
            <v>0.06061316803484671</v>
          </cell>
          <cell r="T16">
            <v>0.00212440873216638</v>
          </cell>
          <cell r="U16">
            <v>679.7107739013911</v>
          </cell>
          <cell r="V16">
            <v>680</v>
          </cell>
          <cell r="W16">
            <v>680</v>
          </cell>
          <cell r="Z16">
            <v>680</v>
          </cell>
        </row>
        <row r="17">
          <cell r="A17" t="str">
            <v>江门市合计</v>
          </cell>
        </row>
        <row r="18">
          <cell r="A18" t="str">
            <v>蓬江区</v>
          </cell>
          <cell r="B18">
            <v>1137</v>
          </cell>
          <cell r="C18">
            <v>503</v>
          </cell>
          <cell r="D18">
            <v>1200</v>
          </cell>
          <cell r="E18">
            <v>228</v>
          </cell>
          <cell r="F18">
            <v>97</v>
          </cell>
          <cell r="G18">
            <v>14160</v>
          </cell>
          <cell r="H18">
            <v>18091.3152</v>
          </cell>
          <cell r="I18">
            <v>0.7826959976906488</v>
          </cell>
          <cell r="J18">
            <v>81</v>
          </cell>
          <cell r="K18">
            <v>1255</v>
          </cell>
          <cell r="L18">
            <v>126</v>
          </cell>
          <cell r="M18">
            <v>935</v>
          </cell>
          <cell r="N18">
            <v>2641</v>
          </cell>
          <cell r="O18">
            <v>0.011717987399059366</v>
          </cell>
          <cell r="P18">
            <v>405.69613782658087</v>
          </cell>
          <cell r="Q18">
            <v>0.06809482206270467</v>
          </cell>
          <cell r="R18">
            <v>26.9</v>
          </cell>
          <cell r="S18">
            <v>0.06366225498408444</v>
          </cell>
          <cell r="T18">
            <v>0.0007667698077683088</v>
          </cell>
          <cell r="U18">
            <v>245.33023779794934</v>
          </cell>
          <cell r="V18">
            <v>245</v>
          </cell>
          <cell r="W18">
            <v>245</v>
          </cell>
          <cell r="Z18">
            <v>245</v>
          </cell>
        </row>
        <row r="19">
          <cell r="A19" t="str">
            <v>江海区</v>
          </cell>
          <cell r="B19">
            <v>547</v>
          </cell>
          <cell r="C19">
            <v>503</v>
          </cell>
          <cell r="D19">
            <v>1210</v>
          </cell>
          <cell r="E19">
            <v>228</v>
          </cell>
          <cell r="F19">
            <v>56</v>
          </cell>
          <cell r="G19">
            <v>12672</v>
          </cell>
          <cell r="H19">
            <v>17817</v>
          </cell>
          <cell r="I19">
            <v>0.7112308469439299</v>
          </cell>
          <cell r="J19">
            <v>31</v>
          </cell>
          <cell r="K19">
            <v>1255</v>
          </cell>
          <cell r="L19">
            <v>15</v>
          </cell>
          <cell r="M19">
            <v>935</v>
          </cell>
          <cell r="N19">
            <v>1859</v>
          </cell>
          <cell r="O19">
            <v>0.00824829177389298</v>
          </cell>
          <cell r="P19">
            <v>349.7744755244755</v>
          </cell>
          <cell r="Q19">
            <v>0.05870854674760595</v>
          </cell>
          <cell r="R19">
            <v>23.7</v>
          </cell>
          <cell r="S19">
            <v>0.06401965711732842</v>
          </cell>
          <cell r="T19">
            <v>0.0005105297759791814</v>
          </cell>
          <cell r="U19">
            <v>163.3454917955665</v>
          </cell>
          <cell r="V19">
            <v>163</v>
          </cell>
          <cell r="W19">
            <v>163</v>
          </cell>
          <cell r="Z19">
            <v>163</v>
          </cell>
        </row>
        <row r="20">
          <cell r="A20" t="str">
            <v>新会区</v>
          </cell>
          <cell r="B20">
            <v>1468</v>
          </cell>
          <cell r="C20">
            <v>503</v>
          </cell>
          <cell r="D20">
            <v>8335</v>
          </cell>
          <cell r="E20">
            <v>228</v>
          </cell>
          <cell r="F20">
            <v>631</v>
          </cell>
          <cell r="G20">
            <v>13440</v>
          </cell>
          <cell r="H20">
            <v>15527.36</v>
          </cell>
          <cell r="I20">
            <v>0.8655689054675102</v>
          </cell>
          <cell r="J20">
            <v>96</v>
          </cell>
          <cell r="K20">
            <v>1255</v>
          </cell>
          <cell r="L20">
            <v>522</v>
          </cell>
          <cell r="M20">
            <v>935</v>
          </cell>
          <cell r="N20">
            <v>11052</v>
          </cell>
          <cell r="O20">
            <v>0.04903718164877097</v>
          </cell>
          <cell r="P20">
            <v>317.28705211726384</v>
          </cell>
          <cell r="Q20">
            <v>0.05325563480212555</v>
          </cell>
          <cell r="R20">
            <v>26.8</v>
          </cell>
          <cell r="S20">
            <v>0.06367342380074831</v>
          </cell>
          <cell r="T20">
            <v>0.002918021644514859</v>
          </cell>
          <cell r="U20">
            <v>933.6295413508343</v>
          </cell>
          <cell r="V20">
            <v>934</v>
          </cell>
          <cell r="W20">
            <v>934</v>
          </cell>
          <cell r="Z20">
            <v>934</v>
          </cell>
        </row>
        <row r="21">
          <cell r="A21" t="str">
            <v>鹤山市</v>
          </cell>
          <cell r="B21">
            <v>567</v>
          </cell>
          <cell r="C21">
            <v>503</v>
          </cell>
          <cell r="D21">
            <v>5632</v>
          </cell>
          <cell r="E21">
            <v>228</v>
          </cell>
          <cell r="F21">
            <v>892</v>
          </cell>
          <cell r="G21">
            <v>13440</v>
          </cell>
          <cell r="H21">
            <v>13492.502</v>
          </cell>
          <cell r="I21">
            <v>0.9961088017626382</v>
          </cell>
          <cell r="J21">
            <v>56</v>
          </cell>
          <cell r="K21">
            <v>1255</v>
          </cell>
          <cell r="L21">
            <v>198</v>
          </cell>
          <cell r="M21">
            <v>935</v>
          </cell>
          <cell r="N21">
            <v>7345</v>
          </cell>
          <cell r="O21">
            <v>0.03258940456118555</v>
          </cell>
          <cell r="P21">
            <v>361.3402995234854</v>
          </cell>
          <cell r="Q21">
            <v>0.06064983396675565</v>
          </cell>
          <cell r="R21">
            <v>23</v>
          </cell>
          <cell r="S21">
            <v>0.06409783883397553</v>
          </cell>
          <cell r="T21">
            <v>0.002043963031039392</v>
          </cell>
          <cell r="U21">
            <v>653.9719370466279</v>
          </cell>
          <cell r="V21">
            <v>654</v>
          </cell>
          <cell r="W21">
            <v>654</v>
          </cell>
          <cell r="Z21">
            <v>654</v>
          </cell>
        </row>
        <row r="22">
          <cell r="A22" t="str">
            <v>惠州市合计</v>
          </cell>
        </row>
        <row r="23">
          <cell r="A23" t="str">
            <v>惠城区</v>
          </cell>
          <cell r="B23">
            <v>1485</v>
          </cell>
          <cell r="C23">
            <v>503</v>
          </cell>
          <cell r="D23">
            <v>7823</v>
          </cell>
          <cell r="E23">
            <v>228</v>
          </cell>
          <cell r="F23">
            <v>1213</v>
          </cell>
          <cell r="G23">
            <v>12000</v>
          </cell>
          <cell r="H23">
            <v>16378.89</v>
          </cell>
          <cell r="I23">
            <v>0.7326503810697795</v>
          </cell>
          <cell r="J23">
            <v>116</v>
          </cell>
          <cell r="K23">
            <v>1530</v>
          </cell>
          <cell r="L23">
            <v>0</v>
          </cell>
          <cell r="M23">
            <v>935</v>
          </cell>
          <cell r="N23">
            <v>10637</v>
          </cell>
          <cell r="O23">
            <v>0.04719584701393203</v>
          </cell>
          <cell r="P23">
            <v>368.6263984206073</v>
          </cell>
          <cell r="Q23">
            <v>0.06187278277417779</v>
          </cell>
          <cell r="R23">
            <v>28.8</v>
          </cell>
          <cell r="S23">
            <v>0.06345004746747082</v>
          </cell>
          <cell r="T23">
            <v>0.002964802596035425</v>
          </cell>
          <cell r="U23">
            <v>948.5972433191187</v>
          </cell>
          <cell r="V23">
            <v>949</v>
          </cell>
          <cell r="W23">
            <v>949</v>
          </cell>
          <cell r="Z23">
            <v>949</v>
          </cell>
        </row>
        <row r="24">
          <cell r="A24" t="str">
            <v>惠阳区</v>
          </cell>
          <cell r="B24">
            <v>530</v>
          </cell>
          <cell r="C24">
            <v>503</v>
          </cell>
          <cell r="D24">
            <v>3481</v>
          </cell>
          <cell r="E24">
            <v>228</v>
          </cell>
          <cell r="F24">
            <v>711</v>
          </cell>
          <cell r="G24">
            <v>12000</v>
          </cell>
          <cell r="H24">
            <v>16862.473400000003</v>
          </cell>
          <cell r="I24">
            <v>0.7116393731420206</v>
          </cell>
          <cell r="J24">
            <v>78</v>
          </cell>
          <cell r="K24">
            <v>1530</v>
          </cell>
          <cell r="L24">
            <v>1065</v>
          </cell>
          <cell r="M24">
            <v>935</v>
          </cell>
          <cell r="N24">
            <v>5865</v>
          </cell>
          <cell r="O24">
            <v>0.026022717188747893</v>
          </cell>
          <cell r="P24">
            <v>336.50115089514065</v>
          </cell>
          <cell r="Q24">
            <v>0.056480660912514684</v>
          </cell>
          <cell r="R24">
            <v>28.9</v>
          </cell>
          <cell r="S24">
            <v>0.06343887865080694</v>
          </cell>
          <cell r="T24">
            <v>0.0015784233049647221</v>
          </cell>
          <cell r="U24">
            <v>505.0211430205782</v>
          </cell>
          <cell r="V24">
            <v>505</v>
          </cell>
          <cell r="W24">
            <v>505</v>
          </cell>
          <cell r="Z24">
            <v>505</v>
          </cell>
        </row>
        <row r="25">
          <cell r="A25" t="str">
            <v>肇庆市合计</v>
          </cell>
        </row>
        <row r="26">
          <cell r="A26" t="str">
            <v>端州区</v>
          </cell>
          <cell r="B26">
            <v>1694</v>
          </cell>
          <cell r="C26">
            <v>503</v>
          </cell>
          <cell r="D26">
            <v>225</v>
          </cell>
          <cell r="E26">
            <v>228</v>
          </cell>
          <cell r="F26">
            <v>14</v>
          </cell>
          <cell r="G26">
            <v>20100</v>
          </cell>
          <cell r="H26">
            <v>20047</v>
          </cell>
          <cell r="I26">
            <v>1.0026437871003142</v>
          </cell>
          <cell r="J26">
            <v>88</v>
          </cell>
          <cell r="K26">
            <v>1373.5</v>
          </cell>
          <cell r="L26">
            <v>66</v>
          </cell>
          <cell r="M26">
            <v>935</v>
          </cell>
          <cell r="N26">
            <v>2087</v>
          </cell>
          <cell r="O26">
            <v>0.009259916585322566</v>
          </cell>
          <cell r="P26">
            <v>504.4765213224724</v>
          </cell>
          <cell r="Q26">
            <v>0.08467479907080168</v>
          </cell>
          <cell r="R26">
            <v>15.4</v>
          </cell>
          <cell r="S26">
            <v>0.06494666890043001</v>
          </cell>
          <cell r="T26">
            <v>0.000674473072417356</v>
          </cell>
          <cell r="U26">
            <v>215.79962795622012</v>
          </cell>
          <cell r="V26">
            <v>216</v>
          </cell>
          <cell r="W26">
            <v>216</v>
          </cell>
          <cell r="Z26">
            <v>216</v>
          </cell>
        </row>
        <row r="27">
          <cell r="A27" t="str">
            <v>鼎湖区</v>
          </cell>
          <cell r="B27">
            <v>119</v>
          </cell>
          <cell r="C27">
            <v>503</v>
          </cell>
          <cell r="D27">
            <v>1248</v>
          </cell>
          <cell r="E27">
            <v>228</v>
          </cell>
          <cell r="F27">
            <v>104</v>
          </cell>
          <cell r="G27">
            <v>13836</v>
          </cell>
          <cell r="H27">
            <v>18133.48</v>
          </cell>
          <cell r="I27">
            <v>0.7630085344897946</v>
          </cell>
          <cell r="J27">
            <v>38</v>
          </cell>
          <cell r="K27">
            <v>1374</v>
          </cell>
          <cell r="L27">
            <v>1273</v>
          </cell>
          <cell r="M27">
            <v>935</v>
          </cell>
          <cell r="N27">
            <v>2782</v>
          </cell>
          <cell r="O27">
            <v>0.012343597479811874</v>
          </cell>
          <cell r="P27">
            <v>221.32024323028995</v>
          </cell>
          <cell r="Q27">
            <v>0.03714790745206273</v>
          </cell>
          <cell r="R27">
            <v>19.7</v>
          </cell>
          <cell r="S27">
            <v>0.06446640978388339</v>
          </cell>
          <cell r="T27">
            <v>0.000660863974726744</v>
          </cell>
          <cell r="U27">
            <v>211.44535743222704</v>
          </cell>
          <cell r="V27">
            <v>211</v>
          </cell>
          <cell r="W27">
            <v>211</v>
          </cell>
          <cell r="Z27">
            <v>211</v>
          </cell>
        </row>
        <row r="28">
          <cell r="A28" t="str">
            <v>四会市</v>
          </cell>
          <cell r="B28">
            <v>932</v>
          </cell>
          <cell r="C28">
            <v>503</v>
          </cell>
          <cell r="D28">
            <v>6973</v>
          </cell>
          <cell r="E28">
            <v>228</v>
          </cell>
          <cell r="F28">
            <v>1264</v>
          </cell>
          <cell r="G28">
            <v>13776</v>
          </cell>
          <cell r="H28">
            <v>18097.59</v>
          </cell>
          <cell r="I28">
            <v>0.7612063263672124</v>
          </cell>
          <cell r="J28">
            <v>94</v>
          </cell>
          <cell r="K28">
            <v>1374</v>
          </cell>
          <cell r="L28">
            <v>182</v>
          </cell>
          <cell r="M28">
            <v>935</v>
          </cell>
          <cell r="N28">
            <v>9445</v>
          </cell>
          <cell r="O28">
            <v>0.041907001508563316</v>
          </cell>
          <cell r="P28">
            <v>386.7706546673725</v>
          </cell>
          <cell r="Q28">
            <v>0.0649182391770971</v>
          </cell>
          <cell r="R28">
            <v>15.8</v>
          </cell>
          <cell r="S28">
            <v>0.0649019936337745</v>
          </cell>
          <cell r="T28">
            <v>0.0027201202659227655</v>
          </cell>
          <cell r="U28">
            <v>870.3104176990449</v>
          </cell>
          <cell r="V28">
            <v>870</v>
          </cell>
          <cell r="W28">
            <v>870</v>
          </cell>
          <cell r="Z28">
            <v>870</v>
          </cell>
        </row>
        <row r="29">
          <cell r="A29" t="str">
            <v>高要区</v>
          </cell>
          <cell r="B29">
            <v>493</v>
          </cell>
          <cell r="C29">
            <v>503</v>
          </cell>
          <cell r="D29">
            <v>6961</v>
          </cell>
          <cell r="E29">
            <v>228</v>
          </cell>
          <cell r="F29">
            <v>2057</v>
          </cell>
          <cell r="G29">
            <v>13056</v>
          </cell>
          <cell r="H29">
            <v>14798</v>
          </cell>
          <cell r="I29">
            <v>0.8822813893769428</v>
          </cell>
          <cell r="J29">
            <v>61</v>
          </cell>
          <cell r="K29">
            <v>1374</v>
          </cell>
          <cell r="L29">
            <v>451</v>
          </cell>
          <cell r="M29">
            <v>935</v>
          </cell>
          <cell r="N29">
            <v>10023</v>
          </cell>
          <cell r="O29">
            <v>0.04447155914455586</v>
          </cell>
          <cell r="P29">
            <v>418.24378097043467</v>
          </cell>
          <cell r="Q29">
            <v>0.07020090454050305</v>
          </cell>
          <cell r="R29">
            <v>14.9</v>
          </cell>
          <cell r="S29">
            <v>0.06500251298374937</v>
          </cell>
          <cell r="T29">
            <v>0.0029832353317306632</v>
          </cell>
          <cell r="U29">
            <v>954.4948509003838</v>
          </cell>
          <cell r="V29">
            <v>954</v>
          </cell>
          <cell r="W29">
            <v>954</v>
          </cell>
          <cell r="Z29">
            <v>954</v>
          </cell>
        </row>
        <row r="30">
          <cell r="A30" t="str">
            <v>欠发达地区</v>
          </cell>
        </row>
        <row r="31">
          <cell r="A31" t="str">
            <v>合计</v>
          </cell>
          <cell r="B31">
            <v>194926</v>
          </cell>
          <cell r="D31">
            <v>1388820</v>
          </cell>
          <cell r="F31">
            <v>216048</v>
          </cell>
          <cell r="I31">
            <v>58.509069302647525</v>
          </cell>
          <cell r="J31">
            <v>29936</v>
          </cell>
          <cell r="L31">
            <v>95797</v>
          </cell>
          <cell r="N31">
            <v>1925527</v>
          </cell>
          <cell r="O31">
            <v>1.0000000000000002</v>
          </cell>
          <cell r="P31">
            <v>30738.558780738647</v>
          </cell>
          <cell r="Q31">
            <v>1</v>
          </cell>
          <cell r="R31">
            <v>1626.0999999999997</v>
          </cell>
          <cell r="S31">
            <v>1.0000000000000002</v>
          </cell>
          <cell r="T31">
            <v>0.010233070755689267</v>
          </cell>
          <cell r="U31">
            <v>50000</v>
          </cell>
          <cell r="V31">
            <v>49996</v>
          </cell>
          <cell r="W31">
            <v>50000</v>
          </cell>
          <cell r="Y31">
            <v>698</v>
          </cell>
          <cell r="Z31">
            <v>50698</v>
          </cell>
        </row>
        <row r="32">
          <cell r="A32" t="str">
            <v>汕头市合计</v>
          </cell>
        </row>
        <row r="33">
          <cell r="A33" t="str">
            <v>汕头市本级</v>
          </cell>
          <cell r="J33">
            <v>128</v>
          </cell>
          <cell r="K33">
            <v>1255</v>
          </cell>
          <cell r="L33">
            <v>2981</v>
          </cell>
          <cell r="M33">
            <v>935</v>
          </cell>
          <cell r="N33">
            <v>3109</v>
          </cell>
          <cell r="O33">
            <v>0.0016146229058330525</v>
          </cell>
          <cell r="P33">
            <v>126.37812265465853</v>
          </cell>
          <cell r="Q33">
            <v>0.004111387380134732</v>
          </cell>
          <cell r="R33">
            <v>22.6</v>
          </cell>
          <cell r="S33">
            <v>0.010062262405731003</v>
          </cell>
          <cell r="T33">
            <v>1.2403391714365037E-05</v>
          </cell>
          <cell r="U33">
            <v>60.60444616523901</v>
          </cell>
          <cell r="V33">
            <v>61</v>
          </cell>
          <cell r="W33">
            <v>62</v>
          </cell>
          <cell r="Z33">
            <v>62</v>
          </cell>
        </row>
        <row r="34">
          <cell r="A34" t="str">
            <v>金平区</v>
          </cell>
          <cell r="B34">
            <v>9198</v>
          </cell>
          <cell r="C34">
            <v>503</v>
          </cell>
          <cell r="D34">
            <v>3984</v>
          </cell>
          <cell r="E34">
            <v>228</v>
          </cell>
          <cell r="F34">
            <v>10</v>
          </cell>
          <cell r="G34">
            <v>10680</v>
          </cell>
          <cell r="H34">
            <v>14373.567</v>
          </cell>
          <cell r="I34">
            <v>0.7430305921974691</v>
          </cell>
          <cell r="J34">
            <v>50</v>
          </cell>
          <cell r="K34">
            <v>1255</v>
          </cell>
          <cell r="L34">
            <v>0</v>
          </cell>
          <cell r="M34">
            <v>935</v>
          </cell>
          <cell r="N34">
            <v>13242</v>
          </cell>
          <cell r="O34">
            <v>0.006877078327128106</v>
          </cell>
          <cell r="P34">
            <v>423.39495544479684</v>
          </cell>
          <cell r="Q34">
            <v>0.013774066587341238</v>
          </cell>
          <cell r="R34">
            <v>12.9</v>
          </cell>
          <cell r="S34">
            <v>0.010123131719940913</v>
          </cell>
          <cell r="T34">
            <v>7.966067577401076E-05</v>
          </cell>
          <cell r="U34">
            <v>389.2315301822863</v>
          </cell>
          <cell r="V34">
            <v>389</v>
          </cell>
          <cell r="W34">
            <v>389</v>
          </cell>
          <cell r="X34">
            <v>1.4761269482576558</v>
          </cell>
          <cell r="Z34">
            <v>389</v>
          </cell>
        </row>
        <row r="35">
          <cell r="A35" t="str">
            <v>龙湖区</v>
          </cell>
          <cell r="B35">
            <v>2379</v>
          </cell>
          <cell r="C35">
            <v>503</v>
          </cell>
          <cell r="D35">
            <v>4852</v>
          </cell>
          <cell r="E35">
            <v>228</v>
          </cell>
          <cell r="F35">
            <v>21</v>
          </cell>
          <cell r="G35">
            <v>11880</v>
          </cell>
          <cell r="H35">
            <v>14441.1519</v>
          </cell>
          <cell r="I35">
            <v>0.8226490575173577</v>
          </cell>
          <cell r="J35">
            <v>38</v>
          </cell>
          <cell r="K35">
            <v>1255</v>
          </cell>
          <cell r="L35">
            <v>0</v>
          </cell>
          <cell r="M35">
            <v>935</v>
          </cell>
          <cell r="N35">
            <v>7290</v>
          </cell>
          <cell r="O35">
            <v>0.00378597651448149</v>
          </cell>
          <cell r="P35">
            <v>325.2912208504801</v>
          </cell>
          <cell r="Q35">
            <v>0.010582513746685925</v>
          </cell>
          <cell r="R35">
            <v>24.6</v>
          </cell>
          <cell r="S35">
            <v>0.010049712031667104</v>
          </cell>
          <cell r="T35">
            <v>3.8854843641168397E-05</v>
          </cell>
          <cell r="U35">
            <v>189.84938426017587</v>
          </cell>
          <cell r="V35">
            <v>190</v>
          </cell>
          <cell r="W35">
            <v>190</v>
          </cell>
          <cell r="X35">
            <v>1.1303576017316017</v>
          </cell>
          <cell r="Z35">
            <v>190</v>
          </cell>
        </row>
        <row r="36">
          <cell r="A36" t="str">
            <v>濠江区</v>
          </cell>
          <cell r="B36">
            <v>2317</v>
          </cell>
          <cell r="C36">
            <v>503</v>
          </cell>
          <cell r="D36">
            <v>5440</v>
          </cell>
          <cell r="E36">
            <v>228</v>
          </cell>
          <cell r="F36">
            <v>196</v>
          </cell>
          <cell r="G36">
            <v>8640</v>
          </cell>
          <cell r="H36">
            <v>12306.8232</v>
          </cell>
          <cell r="I36">
            <v>0.7020495752307548</v>
          </cell>
          <cell r="J36">
            <v>11</v>
          </cell>
          <cell r="K36">
            <v>1255</v>
          </cell>
          <cell r="L36">
            <v>0</v>
          </cell>
          <cell r="M36">
            <v>935</v>
          </cell>
          <cell r="N36">
            <v>7964</v>
          </cell>
          <cell r="O36">
            <v>0.00413601055710982</v>
          </cell>
          <cell r="P36">
            <v>321.5339025615269</v>
          </cell>
          <cell r="Q36">
            <v>0.010460279053909515</v>
          </cell>
          <cell r="R36">
            <v>16</v>
          </cell>
          <cell r="S36">
            <v>0.01010367864014187</v>
          </cell>
          <cell r="T36">
            <v>4.2378882751676844E-05</v>
          </cell>
          <cell r="U36">
            <v>207.0682582162129</v>
          </cell>
          <cell r="V36">
            <v>207</v>
          </cell>
          <cell r="W36">
            <v>207</v>
          </cell>
          <cell r="X36">
            <v>0.9</v>
          </cell>
          <cell r="Z36">
            <v>207</v>
          </cell>
        </row>
        <row r="37">
          <cell r="A37" t="str">
            <v>澄海区</v>
          </cell>
          <cell r="B37">
            <v>1673</v>
          </cell>
          <cell r="C37">
            <v>503</v>
          </cell>
          <cell r="D37">
            <v>14408</v>
          </cell>
          <cell r="E37">
            <v>228</v>
          </cell>
          <cell r="F37">
            <v>431</v>
          </cell>
          <cell r="G37">
            <v>11880</v>
          </cell>
          <cell r="H37">
            <v>14011.0005</v>
          </cell>
          <cell r="I37">
            <v>0.8479051870706877</v>
          </cell>
          <cell r="J37">
            <v>84</v>
          </cell>
          <cell r="K37">
            <v>1255</v>
          </cell>
          <cell r="L37">
            <v>896</v>
          </cell>
          <cell r="M37">
            <v>935</v>
          </cell>
          <cell r="N37">
            <v>17492</v>
          </cell>
          <cell r="O37">
            <v>0.009084266281386862</v>
          </cell>
          <cell r="P37">
            <v>270.32165180272887</v>
          </cell>
          <cell r="Q37">
            <v>0.008794220110674721</v>
          </cell>
          <cell r="R37">
            <v>17.2</v>
          </cell>
          <cell r="S37">
            <v>0.01009614841570353</v>
          </cell>
          <cell r="T37">
            <v>8.698527526379042E-05</v>
          </cell>
          <cell r="U37">
            <v>425.02039388044557</v>
          </cell>
          <cell r="V37">
            <v>425</v>
          </cell>
          <cell r="W37">
            <v>425</v>
          </cell>
          <cell r="X37">
            <v>1.0259750580158578</v>
          </cell>
          <cell r="Z37">
            <v>425</v>
          </cell>
        </row>
        <row r="38">
          <cell r="A38" t="str">
            <v>潮阳区</v>
          </cell>
          <cell r="B38">
            <v>5033</v>
          </cell>
          <cell r="C38">
            <v>503</v>
          </cell>
          <cell r="D38">
            <v>31222</v>
          </cell>
          <cell r="E38">
            <v>228</v>
          </cell>
          <cell r="F38">
            <v>2125</v>
          </cell>
          <cell r="G38">
            <v>10800</v>
          </cell>
          <cell r="H38">
            <v>12439.13</v>
          </cell>
          <cell r="I38">
            <v>0.8682279226923427</v>
          </cell>
          <cell r="J38">
            <v>144</v>
          </cell>
          <cell r="K38">
            <v>1255</v>
          </cell>
          <cell r="L38">
            <v>421</v>
          </cell>
          <cell r="M38">
            <v>935</v>
          </cell>
          <cell r="N38">
            <v>38945</v>
          </cell>
          <cell r="O38">
            <v>0.020225631736142884</v>
          </cell>
          <cell r="P38">
            <v>302.3812534771258</v>
          </cell>
          <cell r="Q38">
            <v>0.009837196845631018</v>
          </cell>
          <cell r="R38">
            <v>13.2</v>
          </cell>
          <cell r="S38">
            <v>0.010121249163831328</v>
          </cell>
          <cell r="T38">
            <v>0.00020241060326470965</v>
          </cell>
          <cell r="U38">
            <v>989.0022657772384</v>
          </cell>
          <cell r="V38">
            <v>989</v>
          </cell>
          <cell r="W38">
            <v>989</v>
          </cell>
          <cell r="X38">
            <v>1.1424125878979303</v>
          </cell>
          <cell r="Z38">
            <v>989</v>
          </cell>
        </row>
        <row r="39">
          <cell r="A39" t="str">
            <v>潮南区</v>
          </cell>
          <cell r="B39">
            <v>361</v>
          </cell>
          <cell r="C39">
            <v>503</v>
          </cell>
          <cell r="D39">
            <v>31457</v>
          </cell>
          <cell r="E39">
            <v>228</v>
          </cell>
          <cell r="F39">
            <v>961</v>
          </cell>
          <cell r="G39">
            <v>9360</v>
          </cell>
          <cell r="H39">
            <v>12005.5</v>
          </cell>
          <cell r="I39">
            <v>0.7796426637791013</v>
          </cell>
          <cell r="J39">
            <v>171</v>
          </cell>
          <cell r="K39">
            <v>1255</v>
          </cell>
          <cell r="L39">
            <v>191</v>
          </cell>
          <cell r="M39">
            <v>935</v>
          </cell>
          <cell r="N39">
            <v>33141</v>
          </cell>
          <cell r="O39">
            <v>0.017211391998138693</v>
          </cell>
          <cell r="P39">
            <v>251.43616919626243</v>
          </cell>
          <cell r="Q39">
            <v>0.00817982947703511</v>
          </cell>
          <cell r="R39">
            <v>15.1</v>
          </cell>
          <cell r="S39">
            <v>0.010109326308470624</v>
          </cell>
          <cell r="T39">
            <v>0.00016071184740218302</v>
          </cell>
          <cell r="U39">
            <v>785.2571883802927</v>
          </cell>
          <cell r="V39">
            <v>785</v>
          </cell>
          <cell r="W39">
            <v>785</v>
          </cell>
          <cell r="X39">
            <v>1.1513955291531455</v>
          </cell>
          <cell r="Z39">
            <v>785</v>
          </cell>
        </row>
        <row r="40">
          <cell r="A40" t="str">
            <v>南澳县</v>
          </cell>
          <cell r="B40">
            <v>461</v>
          </cell>
          <cell r="C40">
            <v>503</v>
          </cell>
          <cell r="D40">
            <v>1800</v>
          </cell>
          <cell r="E40">
            <v>228</v>
          </cell>
          <cell r="F40">
            <v>60</v>
          </cell>
          <cell r="G40">
            <v>9240</v>
          </cell>
          <cell r="H40">
            <v>9251.8</v>
          </cell>
          <cell r="I40">
            <v>0.9987245725156186</v>
          </cell>
          <cell r="J40">
            <v>1</v>
          </cell>
          <cell r="K40">
            <v>1255</v>
          </cell>
          <cell r="L40">
            <v>37</v>
          </cell>
          <cell r="M40">
            <v>935</v>
          </cell>
          <cell r="N40">
            <v>2359</v>
          </cell>
          <cell r="O40">
            <v>0.0012251191491991543</v>
          </cell>
          <cell r="P40">
            <v>293.60784937120246</v>
          </cell>
          <cell r="Q40">
            <v>0.009551776694071376</v>
          </cell>
          <cell r="R40">
            <v>17.8</v>
          </cell>
          <cell r="S40">
            <v>0.01009238330348436</v>
          </cell>
          <cell r="T40">
            <v>1.209944904240632E-05</v>
          </cell>
          <cell r="U40">
            <v>59.11934614387087</v>
          </cell>
          <cell r="V40">
            <v>59</v>
          </cell>
          <cell r="W40">
            <v>59</v>
          </cell>
          <cell r="X40">
            <v>1.1903025243393601</v>
          </cell>
          <cell r="Z40">
            <v>59</v>
          </cell>
        </row>
        <row r="41">
          <cell r="A41" t="str">
            <v>韶关市合计</v>
          </cell>
        </row>
        <row r="42">
          <cell r="A42" t="str">
            <v>韶关市本级</v>
          </cell>
          <cell r="J42">
            <v>72</v>
          </cell>
          <cell r="K42">
            <v>1255</v>
          </cell>
          <cell r="L42">
            <v>3134</v>
          </cell>
          <cell r="M42">
            <v>935</v>
          </cell>
          <cell r="N42">
            <v>3206</v>
          </cell>
          <cell r="O42">
            <v>0.00166499872502437</v>
          </cell>
          <cell r="P42">
            <v>104.35147639841963</v>
          </cell>
          <cell r="Q42">
            <v>0.0033948070611497963</v>
          </cell>
          <cell r="R42">
            <v>19.3</v>
          </cell>
          <cell r="S42">
            <v>0.010082970522936436</v>
          </cell>
          <cell r="T42">
            <v>1.2333819610495738E-05</v>
          </cell>
          <cell r="U42">
            <v>60.26450859649593</v>
          </cell>
          <cell r="V42">
            <v>60</v>
          </cell>
          <cell r="W42">
            <v>60</v>
          </cell>
          <cell r="Z42">
            <v>60</v>
          </cell>
        </row>
        <row r="43">
          <cell r="A43" t="str">
            <v>乐昌市</v>
          </cell>
          <cell r="B43">
            <v>3091</v>
          </cell>
          <cell r="C43">
            <v>503</v>
          </cell>
          <cell r="D43">
            <v>6154</v>
          </cell>
          <cell r="E43">
            <v>228</v>
          </cell>
          <cell r="F43">
            <v>998</v>
          </cell>
          <cell r="G43">
            <v>8100</v>
          </cell>
          <cell r="H43">
            <v>11427.285150571843</v>
          </cell>
          <cell r="I43">
            <v>0.6036866945299589</v>
          </cell>
          <cell r="J43">
            <v>100</v>
          </cell>
          <cell r="K43">
            <v>1255</v>
          </cell>
          <cell r="L43">
            <v>1132</v>
          </cell>
          <cell r="M43">
            <v>935</v>
          </cell>
          <cell r="N43">
            <v>11475</v>
          </cell>
          <cell r="O43">
            <v>0.005959407476498642</v>
          </cell>
          <cell r="P43">
            <v>335.0968772694263</v>
          </cell>
          <cell r="Q43">
            <v>0.010901515573963872</v>
          </cell>
          <cell r="R43">
            <v>12.4</v>
          </cell>
          <cell r="S43">
            <v>0.010126269313456887</v>
          </cell>
          <cell r="T43">
            <v>6.219456840005092E-05</v>
          </cell>
          <cell r="U43">
            <v>303.8900535573483</v>
          </cell>
          <cell r="V43">
            <v>304</v>
          </cell>
          <cell r="W43">
            <v>304</v>
          </cell>
          <cell r="X43">
            <v>0.898018731060606</v>
          </cell>
          <cell r="Z43">
            <v>304</v>
          </cell>
        </row>
        <row r="44">
          <cell r="A44" t="str">
            <v>始兴县</v>
          </cell>
          <cell r="B44">
            <v>773</v>
          </cell>
          <cell r="C44">
            <v>503</v>
          </cell>
          <cell r="D44">
            <v>6253</v>
          </cell>
          <cell r="E44">
            <v>228</v>
          </cell>
          <cell r="F44">
            <v>415</v>
          </cell>
          <cell r="G44">
            <v>8100</v>
          </cell>
          <cell r="H44">
            <v>11894.036755180437</v>
          </cell>
          <cell r="I44">
            <v>0.6020159637459753</v>
          </cell>
          <cell r="J44">
            <v>56</v>
          </cell>
          <cell r="K44">
            <v>1255</v>
          </cell>
          <cell r="L44">
            <v>291</v>
          </cell>
          <cell r="M44">
            <v>935</v>
          </cell>
          <cell r="N44">
            <v>7788</v>
          </cell>
          <cell r="O44">
            <v>0.004044607008886398</v>
          </cell>
          <cell r="P44">
            <v>280.89133923985617</v>
          </cell>
          <cell r="Q44">
            <v>0.009138077723275299</v>
          </cell>
          <cell r="R44">
            <v>15.4</v>
          </cell>
          <cell r="S44">
            <v>0.010107443752361039</v>
          </cell>
          <cell r="T44">
            <v>3.931235598855787E-05</v>
          </cell>
          <cell r="U44">
            <v>192.0848439687639</v>
          </cell>
          <cell r="V44">
            <v>192</v>
          </cell>
          <cell r="W44">
            <v>192</v>
          </cell>
          <cell r="X44">
            <v>0.9</v>
          </cell>
          <cell r="Z44">
            <v>192</v>
          </cell>
        </row>
        <row r="45">
          <cell r="A45" t="str">
            <v>新丰县</v>
          </cell>
          <cell r="B45">
            <v>735</v>
          </cell>
          <cell r="C45">
            <v>503</v>
          </cell>
          <cell r="D45">
            <v>7304</v>
          </cell>
          <cell r="E45">
            <v>228</v>
          </cell>
          <cell r="F45">
            <v>967</v>
          </cell>
          <cell r="G45">
            <v>8088</v>
          </cell>
          <cell r="H45">
            <v>10482.85115772251</v>
          </cell>
          <cell r="I45">
            <v>0.6251581655981264</v>
          </cell>
          <cell r="J45">
            <v>158</v>
          </cell>
          <cell r="K45">
            <v>1255</v>
          </cell>
          <cell r="L45">
            <v>2574</v>
          </cell>
          <cell r="M45">
            <v>935</v>
          </cell>
          <cell r="N45">
            <v>11738</v>
          </cell>
          <cell r="O45">
            <v>0.0060959934604915954</v>
          </cell>
          <cell r="P45">
            <v>262.8746379280968</v>
          </cell>
          <cell r="Q45">
            <v>0.008551950655956547</v>
          </cell>
          <cell r="R45">
            <v>13.1</v>
          </cell>
          <cell r="S45">
            <v>0.010121876682534524</v>
          </cell>
          <cell r="T45">
            <v>5.787479054804286E-05</v>
          </cell>
          <cell r="U45">
            <v>282.78310553001063</v>
          </cell>
          <cell r="V45">
            <v>283</v>
          </cell>
          <cell r="W45">
            <v>282</v>
          </cell>
          <cell r="X45">
            <v>0.8075936075581396</v>
          </cell>
          <cell r="Y45">
            <v>-282</v>
          </cell>
          <cell r="Z45">
            <v>0</v>
          </cell>
        </row>
        <row r="46">
          <cell r="A46" t="str">
            <v>曲江区</v>
          </cell>
          <cell r="B46">
            <v>1052</v>
          </cell>
          <cell r="C46">
            <v>503</v>
          </cell>
          <cell r="D46">
            <v>3412</v>
          </cell>
          <cell r="E46">
            <v>228</v>
          </cell>
          <cell r="F46">
            <v>571</v>
          </cell>
          <cell r="G46">
            <v>8304</v>
          </cell>
          <cell r="H46">
            <v>12518.289899079113</v>
          </cell>
          <cell r="I46">
            <v>0.6000512897973852</v>
          </cell>
          <cell r="J46">
            <v>56</v>
          </cell>
          <cell r="K46">
            <v>1255</v>
          </cell>
          <cell r="L46">
            <v>459</v>
          </cell>
          <cell r="M46">
            <v>935</v>
          </cell>
          <cell r="N46">
            <v>5550</v>
          </cell>
          <cell r="O46">
            <v>0.0028823277990908465</v>
          </cell>
          <cell r="P46">
            <v>325.814009009009</v>
          </cell>
          <cell r="Q46">
            <v>0.010599521315656807</v>
          </cell>
          <cell r="R46">
            <v>14.6</v>
          </cell>
          <cell r="S46">
            <v>0.010112463901986599</v>
          </cell>
          <cell r="T46">
            <v>2.970897947126864E-05</v>
          </cell>
          <cell r="U46">
            <v>145.1616048621152</v>
          </cell>
          <cell r="V46">
            <v>145</v>
          </cell>
          <cell r="W46">
            <v>145</v>
          </cell>
          <cell r="X46">
            <v>1.052724382785957</v>
          </cell>
          <cell r="Z46">
            <v>145</v>
          </cell>
        </row>
        <row r="47">
          <cell r="A47" t="str">
            <v>浈江区</v>
          </cell>
          <cell r="B47">
            <v>1410</v>
          </cell>
          <cell r="C47">
            <v>503</v>
          </cell>
          <cell r="D47">
            <v>676</v>
          </cell>
          <cell r="E47">
            <v>228</v>
          </cell>
          <cell r="F47">
            <v>111</v>
          </cell>
          <cell r="G47">
            <v>8916</v>
          </cell>
          <cell r="H47">
            <v>13582.158902256273</v>
          </cell>
          <cell r="I47">
            <v>0.6002350626781222</v>
          </cell>
          <cell r="J47">
            <v>20</v>
          </cell>
          <cell r="K47">
            <v>1255</v>
          </cell>
          <cell r="L47">
            <v>71</v>
          </cell>
          <cell r="M47">
            <v>935</v>
          </cell>
          <cell r="N47">
            <v>2288</v>
          </cell>
          <cell r="O47">
            <v>0.0011882461269044787</v>
          </cell>
          <cell r="P47">
            <v>426.77582313519815</v>
          </cell>
          <cell r="Q47">
            <v>0.013884054427516746</v>
          </cell>
          <cell r="R47">
            <v>14</v>
          </cell>
          <cell r="S47">
            <v>0.010116229014205768</v>
          </cell>
          <cell r="T47">
            <v>1.381141152669633E-05</v>
          </cell>
          <cell r="U47">
            <v>67.4841983234486</v>
          </cell>
          <cell r="V47">
            <v>67</v>
          </cell>
          <cell r="W47">
            <v>68</v>
          </cell>
          <cell r="X47">
            <v>1.0330523629719854</v>
          </cell>
          <cell r="Z47">
            <v>68</v>
          </cell>
        </row>
        <row r="48">
          <cell r="A48" t="str">
            <v>武江区</v>
          </cell>
          <cell r="B48">
            <v>673</v>
          </cell>
          <cell r="C48">
            <v>503</v>
          </cell>
          <cell r="D48">
            <v>1365</v>
          </cell>
          <cell r="E48">
            <v>228</v>
          </cell>
          <cell r="F48">
            <v>80</v>
          </cell>
          <cell r="G48">
            <v>8436</v>
          </cell>
          <cell r="H48">
            <v>14058.241416836907</v>
          </cell>
          <cell r="I48">
            <v>0.6006145256466802</v>
          </cell>
          <cell r="J48">
            <v>11</v>
          </cell>
          <cell r="K48">
            <v>1255</v>
          </cell>
          <cell r="L48">
            <v>0</v>
          </cell>
          <cell r="M48">
            <v>935</v>
          </cell>
          <cell r="N48">
            <v>2129</v>
          </cell>
          <cell r="O48">
            <v>0.0011056713304980921</v>
          </cell>
          <cell r="P48">
            <v>338.08548614372944</v>
          </cell>
          <cell r="Q48">
            <v>0.010998742281813814</v>
          </cell>
          <cell r="R48">
            <v>18.4</v>
          </cell>
          <cell r="S48">
            <v>0.010088618191265192</v>
          </cell>
          <cell r="T48">
            <v>1.1557215144069545E-05</v>
          </cell>
          <cell r="U48">
            <v>56.4699268674757</v>
          </cell>
          <cell r="V48">
            <v>56</v>
          </cell>
          <cell r="W48">
            <v>56</v>
          </cell>
          <cell r="X48">
            <v>1.1509859315866084</v>
          </cell>
          <cell r="Z48">
            <v>56</v>
          </cell>
        </row>
        <row r="49">
          <cell r="A49" t="str">
            <v>翁源县</v>
          </cell>
          <cell r="B49">
            <v>692</v>
          </cell>
          <cell r="C49">
            <v>503</v>
          </cell>
          <cell r="D49">
            <v>8263</v>
          </cell>
          <cell r="E49">
            <v>228</v>
          </cell>
          <cell r="F49">
            <v>1574</v>
          </cell>
          <cell r="G49">
            <v>8088</v>
          </cell>
          <cell r="H49">
            <v>10665.372334881948</v>
          </cell>
          <cell r="I49">
            <v>0.612798859222606</v>
          </cell>
          <cell r="J49">
            <v>75</v>
          </cell>
          <cell r="K49">
            <v>1255</v>
          </cell>
          <cell r="L49">
            <v>1268</v>
          </cell>
          <cell r="M49">
            <v>935</v>
          </cell>
          <cell r="N49">
            <v>11872</v>
          </cell>
          <cell r="O49">
            <v>0.006165584798343518</v>
          </cell>
          <cell r="P49">
            <v>293.61854222821205</v>
          </cell>
          <cell r="Q49">
            <v>0.009552124558689423</v>
          </cell>
          <cell r="R49">
            <v>14.7</v>
          </cell>
          <cell r="S49">
            <v>0.010111836383283404</v>
          </cell>
          <cell r="T49">
            <v>6.0965004401241155E-05</v>
          </cell>
          <cell r="U49">
            <v>297.8822577149998</v>
          </cell>
          <cell r="V49">
            <v>298</v>
          </cell>
          <cell r="W49">
            <v>298</v>
          </cell>
          <cell r="X49">
            <v>1.0708984211979025</v>
          </cell>
          <cell r="Z49">
            <v>298</v>
          </cell>
        </row>
        <row r="50">
          <cell r="A50" t="str">
            <v>南雄市</v>
          </cell>
          <cell r="B50">
            <v>962</v>
          </cell>
          <cell r="C50">
            <v>503</v>
          </cell>
          <cell r="D50">
            <v>10760</v>
          </cell>
          <cell r="E50">
            <v>228</v>
          </cell>
          <cell r="F50">
            <v>1314</v>
          </cell>
          <cell r="G50">
            <v>6936</v>
          </cell>
          <cell r="H50">
            <v>11106.781672260602</v>
          </cell>
          <cell r="I50">
            <v>0.6010904145774157</v>
          </cell>
          <cell r="J50">
            <v>137</v>
          </cell>
          <cell r="K50">
            <v>1255</v>
          </cell>
          <cell r="L50">
            <v>438</v>
          </cell>
          <cell r="M50">
            <v>935</v>
          </cell>
          <cell r="N50">
            <v>13611</v>
          </cell>
          <cell r="O50">
            <v>0.007068714175391983</v>
          </cell>
          <cell r="P50">
            <v>286.7328263904195</v>
          </cell>
          <cell r="Q50">
            <v>0.009328115492847754</v>
          </cell>
          <cell r="R50">
            <v>14.4</v>
          </cell>
          <cell r="S50">
            <v>0.01011371893939299</v>
          </cell>
          <cell r="T50">
            <v>6.926970594528517E-05</v>
          </cell>
          <cell r="U50">
            <v>338.4600165437798</v>
          </cell>
          <cell r="V50">
            <v>338</v>
          </cell>
          <cell r="W50">
            <v>338</v>
          </cell>
          <cell r="X50">
            <v>1.2031877112676055</v>
          </cell>
          <cell r="Z50">
            <v>338</v>
          </cell>
        </row>
        <row r="51">
          <cell r="A51" t="str">
            <v>仁化县</v>
          </cell>
          <cell r="B51">
            <v>488</v>
          </cell>
          <cell r="C51">
            <v>503</v>
          </cell>
          <cell r="D51">
            <v>3893</v>
          </cell>
          <cell r="E51">
            <v>228</v>
          </cell>
          <cell r="F51">
            <v>472</v>
          </cell>
          <cell r="G51">
            <v>8400</v>
          </cell>
          <cell r="H51">
            <v>12551.520043825318</v>
          </cell>
          <cell r="I51">
            <v>0.6001491431873011</v>
          </cell>
          <cell r="J51">
            <v>33</v>
          </cell>
          <cell r="K51">
            <v>1255</v>
          </cell>
          <cell r="L51">
            <v>80</v>
          </cell>
          <cell r="M51">
            <v>935</v>
          </cell>
          <cell r="N51">
            <v>4966</v>
          </cell>
          <cell r="O51">
            <v>0.0025790342072585844</v>
          </cell>
          <cell r="P51">
            <v>304.29245536313596</v>
          </cell>
          <cell r="Q51">
            <v>0.009899372886467639</v>
          </cell>
          <cell r="R51">
            <v>16.2</v>
          </cell>
          <cell r="S51">
            <v>0.010102423602735479</v>
          </cell>
          <cell r="T51">
            <v>2.5845026150446064E-05</v>
          </cell>
          <cell r="U51">
            <v>126.28186967278145</v>
          </cell>
          <cell r="V51">
            <v>126</v>
          </cell>
          <cell r="W51">
            <v>126</v>
          </cell>
          <cell r="X51">
            <v>1.2635626822916668</v>
          </cell>
          <cell r="Z51">
            <v>126</v>
          </cell>
        </row>
        <row r="52">
          <cell r="A52" t="str">
            <v>乳源县</v>
          </cell>
          <cell r="B52">
            <v>350</v>
          </cell>
          <cell r="C52">
            <v>503</v>
          </cell>
          <cell r="D52">
            <v>3898</v>
          </cell>
          <cell r="E52">
            <v>228</v>
          </cell>
          <cell r="F52">
            <v>493</v>
          </cell>
          <cell r="G52">
            <v>8088</v>
          </cell>
          <cell r="H52">
            <v>10696.1347182079</v>
          </cell>
          <cell r="I52">
            <v>0.6082765570374278</v>
          </cell>
          <cell r="J52">
            <v>21</v>
          </cell>
          <cell r="K52">
            <v>1255</v>
          </cell>
          <cell r="L52">
            <v>175</v>
          </cell>
          <cell r="M52">
            <v>935</v>
          </cell>
          <cell r="N52">
            <v>4937</v>
          </cell>
          <cell r="O52">
            <v>0.002563973395335407</v>
          </cell>
          <cell r="P52">
            <v>291.0809027074472</v>
          </cell>
          <cell r="Q52">
            <v>0.009469568979591975</v>
          </cell>
          <cell r="R52">
            <v>19</v>
          </cell>
          <cell r="S52">
            <v>0.010084853079046021</v>
          </cell>
          <cell r="T52">
            <v>2.5226266165911125E-05</v>
          </cell>
          <cell r="U52">
            <v>123.2585348434443</v>
          </cell>
          <cell r="V52">
            <v>123</v>
          </cell>
          <cell r="W52">
            <v>123</v>
          </cell>
          <cell r="X52">
            <v>0.99</v>
          </cell>
          <cell r="Z52">
            <v>123</v>
          </cell>
        </row>
        <row r="53">
          <cell r="A53" t="str">
            <v>河源市合计</v>
          </cell>
        </row>
        <row r="54">
          <cell r="A54" t="str">
            <v>河源市本级</v>
          </cell>
          <cell r="J54">
            <v>45</v>
          </cell>
          <cell r="K54">
            <v>1255</v>
          </cell>
          <cell r="L54">
            <v>2947</v>
          </cell>
          <cell r="M54">
            <v>935</v>
          </cell>
          <cell r="N54">
            <v>2992</v>
          </cell>
          <cell r="O54">
            <v>0.0015538603197981643</v>
          </cell>
          <cell r="P54">
            <v>95.62012589126559</v>
          </cell>
          <cell r="Q54">
            <v>0.003110755015332174</v>
          </cell>
          <cell r="R54">
            <v>23.7</v>
          </cell>
          <cell r="S54">
            <v>0.010055359699995858</v>
          </cell>
          <cell r="T54">
            <v>1.13082461766478E-05</v>
          </cell>
          <cell r="U54">
            <v>55.25343490056868</v>
          </cell>
          <cell r="V54">
            <v>55</v>
          </cell>
          <cell r="W54">
            <v>55</v>
          </cell>
          <cell r="Z54">
            <v>55</v>
          </cell>
        </row>
        <row r="55">
          <cell r="A55" t="str">
            <v>源城区</v>
          </cell>
          <cell r="B55">
            <v>3113</v>
          </cell>
          <cell r="C55">
            <v>503</v>
          </cell>
          <cell r="D55">
            <v>2894</v>
          </cell>
          <cell r="E55">
            <v>228</v>
          </cell>
          <cell r="F55">
            <v>344</v>
          </cell>
          <cell r="G55">
            <v>12600</v>
          </cell>
          <cell r="H55">
            <v>15950.848199999999</v>
          </cell>
          <cell r="I55">
            <v>0.793803599230136</v>
          </cell>
          <cell r="J55">
            <v>107</v>
          </cell>
          <cell r="K55">
            <v>1255</v>
          </cell>
          <cell r="L55">
            <v>861</v>
          </cell>
          <cell r="M55">
            <v>935</v>
          </cell>
          <cell r="N55">
            <v>7319</v>
          </cell>
          <cell r="O55">
            <v>0.0038010373264046673</v>
          </cell>
          <cell r="P55">
            <v>380.95945484355786</v>
          </cell>
          <cell r="Q55">
            <v>0.012393536650855411</v>
          </cell>
          <cell r="R55">
            <v>21.9</v>
          </cell>
          <cell r="S55">
            <v>0.010066655036653369</v>
          </cell>
          <cell r="T55">
            <v>4.1801557094241684E-05</v>
          </cell>
          <cell r="U55">
            <v>204.2473764339083</v>
          </cell>
          <cell r="V55">
            <v>204</v>
          </cell>
          <cell r="W55">
            <v>204</v>
          </cell>
          <cell r="X55">
            <v>1.1567004347826086</v>
          </cell>
          <cell r="Z55">
            <v>204</v>
          </cell>
        </row>
        <row r="56">
          <cell r="A56" t="str">
            <v>东源县</v>
          </cell>
          <cell r="B56">
            <v>959</v>
          </cell>
          <cell r="C56">
            <v>503</v>
          </cell>
          <cell r="D56">
            <v>14736</v>
          </cell>
          <cell r="E56">
            <v>228</v>
          </cell>
          <cell r="F56">
            <v>2357</v>
          </cell>
          <cell r="G56">
            <v>6096</v>
          </cell>
          <cell r="H56">
            <v>11002.767999999998</v>
          </cell>
          <cell r="I56">
            <v>0.6194709476655416</v>
          </cell>
          <cell r="J56">
            <v>465</v>
          </cell>
          <cell r="K56">
            <v>1255</v>
          </cell>
          <cell r="L56">
            <v>832</v>
          </cell>
          <cell r="M56">
            <v>935</v>
          </cell>
          <cell r="N56">
            <v>19349</v>
          </cell>
          <cell r="O56">
            <v>0.010048677582812394</v>
          </cell>
          <cell r="P56">
            <v>293.96571743587094</v>
          </cell>
          <cell r="Q56">
            <v>0.009563419011696649</v>
          </cell>
          <cell r="R56">
            <v>16.8</v>
          </cell>
          <cell r="S56">
            <v>0.01009865849051631</v>
          </cell>
          <cell r="T56">
            <v>9.932678360922877E-05</v>
          </cell>
          <cell r="U56">
            <v>485.3224705497428</v>
          </cell>
          <cell r="V56">
            <v>485</v>
          </cell>
          <cell r="W56">
            <v>485</v>
          </cell>
          <cell r="X56">
            <v>1.0763461856368566</v>
          </cell>
          <cell r="Z56">
            <v>485</v>
          </cell>
        </row>
        <row r="57">
          <cell r="A57" t="str">
            <v>和平县</v>
          </cell>
          <cell r="B57">
            <v>773</v>
          </cell>
          <cell r="C57">
            <v>503</v>
          </cell>
          <cell r="D57">
            <v>12348</v>
          </cell>
          <cell r="E57">
            <v>228</v>
          </cell>
          <cell r="F57">
            <v>2444</v>
          </cell>
          <cell r="G57">
            <v>7680</v>
          </cell>
          <cell r="H57">
            <v>10646.5599</v>
          </cell>
          <cell r="I57">
            <v>0.6039371140421225</v>
          </cell>
          <cell r="J57">
            <v>287</v>
          </cell>
          <cell r="K57">
            <v>1255</v>
          </cell>
          <cell r="L57">
            <v>735</v>
          </cell>
          <cell r="M57">
            <v>935</v>
          </cell>
          <cell r="N57">
            <v>16587</v>
          </cell>
          <cell r="O57">
            <v>0.008614265081715292</v>
          </cell>
          <cell r="P57">
            <v>312.64102911918974</v>
          </cell>
          <cell r="Q57">
            <v>0.010170972274571847</v>
          </cell>
          <cell r="R57">
            <v>15.7</v>
          </cell>
          <cell r="S57">
            <v>0.010105561196251453</v>
          </cell>
          <cell r="T57">
            <v>8.7277370291179E-05</v>
          </cell>
          <cell r="U57">
            <v>426.4476049022505</v>
          </cell>
          <cell r="V57">
            <v>426</v>
          </cell>
          <cell r="W57">
            <v>427</v>
          </cell>
          <cell r="X57">
            <v>1.3312686678234045</v>
          </cell>
          <cell r="Z57">
            <v>427</v>
          </cell>
        </row>
        <row r="58">
          <cell r="A58" t="str">
            <v>连平县</v>
          </cell>
          <cell r="B58">
            <v>1211</v>
          </cell>
          <cell r="C58">
            <v>503</v>
          </cell>
          <cell r="D58">
            <v>13217</v>
          </cell>
          <cell r="E58">
            <v>228</v>
          </cell>
          <cell r="F58">
            <v>1766</v>
          </cell>
          <cell r="G58">
            <v>7680</v>
          </cell>
          <cell r="H58">
            <v>10841.7036</v>
          </cell>
          <cell r="I58">
            <v>0.5963869760668504</v>
          </cell>
          <cell r="J58">
            <v>237</v>
          </cell>
          <cell r="K58">
            <v>1255</v>
          </cell>
          <cell r="L58">
            <v>1143</v>
          </cell>
          <cell r="M58">
            <v>935</v>
          </cell>
          <cell r="N58">
            <v>17574</v>
          </cell>
          <cell r="O58">
            <v>0.009126852025445501</v>
          </cell>
          <cell r="P58">
            <v>292.4401246159099</v>
          </cell>
          <cell r="Q58">
            <v>0.009513787770660162</v>
          </cell>
          <cell r="R58">
            <v>15</v>
          </cell>
          <cell r="S58">
            <v>0.010109953827173819</v>
          </cell>
          <cell r="T58">
            <v>9.009560481254446E-05</v>
          </cell>
          <cell r="U58">
            <v>440.2178337448421</v>
          </cell>
          <cell r="V58">
            <v>440</v>
          </cell>
          <cell r="W58">
            <v>440</v>
          </cell>
          <cell r="X58">
            <v>1.1884650326797386</v>
          </cell>
          <cell r="Z58">
            <v>440</v>
          </cell>
        </row>
        <row r="59">
          <cell r="A59" t="str">
            <v>龙川县</v>
          </cell>
          <cell r="B59">
            <v>3274</v>
          </cell>
          <cell r="C59">
            <v>503</v>
          </cell>
          <cell r="D59">
            <v>22872</v>
          </cell>
          <cell r="E59">
            <v>228</v>
          </cell>
          <cell r="F59">
            <v>4232</v>
          </cell>
          <cell r="G59">
            <v>7680</v>
          </cell>
          <cell r="H59">
            <v>10674.2</v>
          </cell>
          <cell r="I59">
            <v>0.5987426404550444</v>
          </cell>
          <cell r="J59">
            <v>497</v>
          </cell>
          <cell r="K59">
            <v>1255</v>
          </cell>
          <cell r="L59">
            <v>591</v>
          </cell>
          <cell r="M59">
            <v>935</v>
          </cell>
          <cell r="N59">
            <v>31466</v>
          </cell>
          <cell r="O59">
            <v>0.01634150027498965</v>
          </cell>
          <cell r="P59">
            <v>325.4275011123117</v>
          </cell>
          <cell r="Q59">
            <v>0.01058694727471187</v>
          </cell>
          <cell r="R59">
            <v>14.3</v>
          </cell>
          <cell r="S59">
            <v>0.010114346458096182</v>
          </cell>
          <cell r="T59">
            <v>0.00016837279797619358</v>
          </cell>
          <cell r="U59">
            <v>822.6895034541982</v>
          </cell>
          <cell r="V59">
            <v>823</v>
          </cell>
          <cell r="W59">
            <v>823</v>
          </cell>
          <cell r="X59">
            <v>0.968345165351184</v>
          </cell>
          <cell r="Z59">
            <v>823</v>
          </cell>
        </row>
        <row r="60">
          <cell r="A60" t="str">
            <v>紫金县</v>
          </cell>
          <cell r="B60">
            <v>1384</v>
          </cell>
          <cell r="C60">
            <v>503</v>
          </cell>
          <cell r="D60">
            <v>14647</v>
          </cell>
          <cell r="E60">
            <v>228</v>
          </cell>
          <cell r="F60">
            <v>2940</v>
          </cell>
          <cell r="G60">
            <v>7680</v>
          </cell>
          <cell r="H60">
            <v>10776.8</v>
          </cell>
          <cell r="I60">
            <v>0.6007800787681083</v>
          </cell>
          <cell r="J60">
            <v>457</v>
          </cell>
          <cell r="K60">
            <v>1255</v>
          </cell>
          <cell r="L60">
            <v>81</v>
          </cell>
          <cell r="M60">
            <v>935</v>
          </cell>
          <cell r="N60">
            <v>19509</v>
          </cell>
          <cell r="O60">
            <v>0.010131771717560958</v>
          </cell>
          <cell r="P60">
            <v>333.0316392434261</v>
          </cell>
          <cell r="Q60">
            <v>0.010834328363244862</v>
          </cell>
          <cell r="R60">
            <v>13.8</v>
          </cell>
          <cell r="S60">
            <v>0.010117484051612158</v>
          </cell>
          <cell r="T60">
            <v>0.00010541319993599601</v>
          </cell>
          <cell r="U60">
            <v>515.0614241447983</v>
          </cell>
          <cell r="V60">
            <v>515</v>
          </cell>
          <cell r="W60">
            <v>515</v>
          </cell>
          <cell r="X60">
            <v>1.106682144909033</v>
          </cell>
          <cell r="Z60">
            <v>515</v>
          </cell>
        </row>
        <row r="61">
          <cell r="A61" t="str">
            <v>梅州市合计</v>
          </cell>
        </row>
        <row r="62">
          <cell r="A62" t="str">
            <v>梅州市本级</v>
          </cell>
          <cell r="J62">
            <v>36</v>
          </cell>
          <cell r="K62">
            <v>1255</v>
          </cell>
          <cell r="L62">
            <v>1343</v>
          </cell>
          <cell r="M62">
            <v>935</v>
          </cell>
          <cell r="N62">
            <v>1379</v>
          </cell>
          <cell r="O62">
            <v>0.0007161675738641941</v>
          </cell>
          <cell r="P62">
            <v>108.6454556441866</v>
          </cell>
          <cell r="Q62">
            <v>0.0035345006387308524</v>
          </cell>
          <cell r="R62">
            <v>15.2</v>
          </cell>
          <cell r="S62">
            <v>0.01010869878976743</v>
          </cell>
          <cell r="T62">
            <v>5.356231271219521E-06</v>
          </cell>
          <cell r="U62">
            <v>26.17118262493018</v>
          </cell>
          <cell r="V62">
            <v>26</v>
          </cell>
          <cell r="W62">
            <v>26</v>
          </cell>
          <cell r="Z62">
            <v>26</v>
          </cell>
        </row>
        <row r="63">
          <cell r="A63" t="str">
            <v>梅江区</v>
          </cell>
          <cell r="B63">
            <v>1498</v>
          </cell>
          <cell r="C63">
            <v>503</v>
          </cell>
          <cell r="D63">
            <v>2069</v>
          </cell>
          <cell r="E63">
            <v>228</v>
          </cell>
          <cell r="F63">
            <v>510</v>
          </cell>
          <cell r="G63">
            <v>12000</v>
          </cell>
          <cell r="H63">
            <v>15865.77808670763</v>
          </cell>
          <cell r="I63">
            <v>0.6183119382098781</v>
          </cell>
          <cell r="J63">
            <v>102</v>
          </cell>
          <cell r="K63">
            <v>1255</v>
          </cell>
          <cell r="L63">
            <v>0</v>
          </cell>
          <cell r="M63">
            <v>935</v>
          </cell>
          <cell r="N63">
            <v>4179</v>
          </cell>
          <cell r="O63">
            <v>0.0021703149319640806</v>
          </cell>
          <cell r="P63">
            <v>445.85690356544626</v>
          </cell>
          <cell r="Q63">
            <v>0.014504808333591374</v>
          </cell>
          <cell r="R63">
            <v>15.6</v>
          </cell>
          <cell r="S63">
            <v>0.01010618871495465</v>
          </cell>
          <cell r="T63">
            <v>2.5752168208655934E-05</v>
          </cell>
          <cell r="U63">
            <v>125.82815473223683</v>
          </cell>
          <cell r="V63">
            <v>126</v>
          </cell>
          <cell r="W63">
            <v>126</v>
          </cell>
          <cell r="X63">
            <v>1.877885042455911</v>
          </cell>
          <cell r="Z63">
            <v>126</v>
          </cell>
        </row>
        <row r="64">
          <cell r="A64" t="str">
            <v>梅县区</v>
          </cell>
          <cell r="B64">
            <v>799</v>
          </cell>
          <cell r="C64">
            <v>503</v>
          </cell>
          <cell r="D64">
            <v>18243</v>
          </cell>
          <cell r="E64">
            <v>228</v>
          </cell>
          <cell r="F64">
            <v>2120</v>
          </cell>
          <cell r="G64">
            <v>9720</v>
          </cell>
          <cell r="H64">
            <v>14626.929554173257</v>
          </cell>
          <cell r="I64">
            <v>0.6001341544367714</v>
          </cell>
          <cell r="J64">
            <v>73</v>
          </cell>
          <cell r="K64">
            <v>1255</v>
          </cell>
          <cell r="L64">
            <v>0</v>
          </cell>
          <cell r="M64">
            <v>935</v>
          </cell>
          <cell r="N64">
            <v>21235</v>
          </cell>
          <cell r="O64">
            <v>0.011028149696161104</v>
          </cell>
          <cell r="P64">
            <v>299.98191664704495</v>
          </cell>
          <cell r="Q64">
            <v>0.009759140589083806</v>
          </cell>
          <cell r="R64">
            <v>20</v>
          </cell>
          <cell r="S64">
            <v>0.010078577892014072</v>
          </cell>
          <cell r="T64">
            <v>0.00010973894475944983</v>
          </cell>
          <cell r="U64">
            <v>536.1975275038453</v>
          </cell>
          <cell r="V64">
            <v>536</v>
          </cell>
          <cell r="W64">
            <v>536</v>
          </cell>
          <cell r="X64">
            <v>1.0433621654146865</v>
          </cell>
          <cell r="Z64">
            <v>536</v>
          </cell>
        </row>
        <row r="65">
          <cell r="A65" t="str">
            <v>平远县</v>
          </cell>
          <cell r="B65">
            <v>810</v>
          </cell>
          <cell r="C65">
            <v>503</v>
          </cell>
          <cell r="D65">
            <v>10206</v>
          </cell>
          <cell r="E65">
            <v>228</v>
          </cell>
          <cell r="F65">
            <v>622</v>
          </cell>
          <cell r="G65">
            <v>8400</v>
          </cell>
          <cell r="H65">
            <v>12629.031406821243</v>
          </cell>
          <cell r="I65">
            <v>0.6003453278218056</v>
          </cell>
          <cell r="J65">
            <v>119</v>
          </cell>
          <cell r="K65">
            <v>1255</v>
          </cell>
          <cell r="L65">
            <v>726</v>
          </cell>
          <cell r="M65">
            <v>935</v>
          </cell>
          <cell r="N65">
            <v>12483</v>
          </cell>
          <cell r="O65">
            <v>0.0064829005254146005</v>
          </cell>
          <cell r="P65">
            <v>270.4246174797725</v>
          </cell>
          <cell r="Q65">
            <v>0.008797569834315901</v>
          </cell>
          <cell r="R65">
            <v>17.9</v>
          </cell>
          <cell r="S65">
            <v>0.010091755784781166</v>
          </cell>
          <cell r="T65">
            <v>6.206781736821147E-05</v>
          </cell>
          <cell r="U65">
            <v>303.27073295034</v>
          </cell>
          <cell r="V65">
            <v>303</v>
          </cell>
          <cell r="W65">
            <v>303</v>
          </cell>
          <cell r="X65">
            <v>0.7432219314177283</v>
          </cell>
          <cell r="Y65">
            <v>-303</v>
          </cell>
          <cell r="Z65">
            <v>0</v>
          </cell>
        </row>
        <row r="66">
          <cell r="A66" t="str">
            <v>蕉岭县</v>
          </cell>
          <cell r="B66">
            <v>598</v>
          </cell>
          <cell r="C66">
            <v>503</v>
          </cell>
          <cell r="D66">
            <v>5985</v>
          </cell>
          <cell r="E66">
            <v>228</v>
          </cell>
          <cell r="F66">
            <v>786</v>
          </cell>
          <cell r="G66">
            <v>8304</v>
          </cell>
          <cell r="H66">
            <v>12869.989706034681</v>
          </cell>
          <cell r="I66">
            <v>0.6013804343892257</v>
          </cell>
          <cell r="J66">
            <v>48</v>
          </cell>
          <cell r="K66">
            <v>1255</v>
          </cell>
          <cell r="L66">
            <v>336</v>
          </cell>
          <cell r="M66">
            <v>935</v>
          </cell>
          <cell r="N66">
            <v>7753</v>
          </cell>
          <cell r="O66">
            <v>0.00402643016691015</v>
          </cell>
          <cell r="P66">
            <v>296.10550754546625</v>
          </cell>
          <cell r="Q66">
            <v>0.009633031582827868</v>
          </cell>
          <cell r="R66">
            <v>16.1</v>
          </cell>
          <cell r="S66">
            <v>0.010103051121438675</v>
          </cell>
          <cell r="T66">
            <v>3.9922229473476206E-05</v>
          </cell>
          <cell r="U66">
            <v>195.0647583047381</v>
          </cell>
          <cell r="V66">
            <v>195</v>
          </cell>
          <cell r="W66">
            <v>195</v>
          </cell>
          <cell r="X66">
            <v>0.7059894837758112</v>
          </cell>
          <cell r="Y66">
            <v>-195</v>
          </cell>
          <cell r="Z66">
            <v>0</v>
          </cell>
        </row>
        <row r="67">
          <cell r="A67" t="str">
            <v>兴宁市</v>
          </cell>
          <cell r="B67">
            <v>3510</v>
          </cell>
          <cell r="C67">
            <v>503</v>
          </cell>
          <cell r="D67">
            <v>38642</v>
          </cell>
          <cell r="E67">
            <v>228</v>
          </cell>
          <cell r="F67">
            <v>3483</v>
          </cell>
          <cell r="G67">
            <v>9000</v>
          </cell>
          <cell r="H67">
            <v>13487.583396226415</v>
          </cell>
          <cell r="I67">
            <v>0.6056770705332986</v>
          </cell>
          <cell r="J67">
            <v>111</v>
          </cell>
          <cell r="K67">
            <v>1255</v>
          </cell>
          <cell r="L67">
            <v>1846</v>
          </cell>
          <cell r="M67">
            <v>935</v>
          </cell>
          <cell r="N67">
            <v>47592</v>
          </cell>
          <cell r="O67">
            <v>0.02471635038096064</v>
          </cell>
          <cell r="P67">
            <v>283.0579754300443</v>
          </cell>
          <cell r="Q67">
            <v>0.009208563662633841</v>
          </cell>
          <cell r="R67">
            <v>13.5</v>
          </cell>
          <cell r="S67">
            <v>0.010119366607721742</v>
          </cell>
          <cell r="T67">
            <v>0.0002411091208223223</v>
          </cell>
          <cell r="U67">
            <v>1178.0878222124732</v>
          </cell>
          <cell r="V67">
            <v>1178</v>
          </cell>
          <cell r="W67">
            <v>1178</v>
          </cell>
          <cell r="X67">
            <v>1.0412786788305888</v>
          </cell>
          <cell r="Z67">
            <v>1178</v>
          </cell>
        </row>
        <row r="68">
          <cell r="A68" t="str">
            <v>丰顺县</v>
          </cell>
          <cell r="B68">
            <v>1885</v>
          </cell>
          <cell r="C68">
            <v>503</v>
          </cell>
          <cell r="D68">
            <v>23917</v>
          </cell>
          <cell r="E68">
            <v>228</v>
          </cell>
          <cell r="F68">
            <v>1794</v>
          </cell>
          <cell r="G68">
            <v>8160</v>
          </cell>
          <cell r="H68">
            <v>10370.867924528304</v>
          </cell>
          <cell r="I68">
            <v>0.669803149606299</v>
          </cell>
          <cell r="J68">
            <v>108</v>
          </cell>
          <cell r="K68">
            <v>1255</v>
          </cell>
          <cell r="L68">
            <v>1057</v>
          </cell>
          <cell r="M68">
            <v>935</v>
          </cell>
          <cell r="N68">
            <v>28761</v>
          </cell>
          <cell r="O68">
            <v>0.014936690059396726</v>
          </cell>
          <cell r="P68">
            <v>272.55828784349177</v>
          </cell>
          <cell r="Q68">
            <v>0.008866983315245146</v>
          </cell>
          <cell r="R68">
            <v>15.3</v>
          </cell>
          <cell r="S68">
            <v>0.010108071271064235</v>
          </cell>
          <cell r="T68">
            <v>0.00014356602922117079</v>
          </cell>
          <cell r="U68">
            <v>701.480682821198</v>
          </cell>
          <cell r="V68">
            <v>701</v>
          </cell>
          <cell r="W68">
            <v>701</v>
          </cell>
          <cell r="X68">
            <v>0.7561416793624751</v>
          </cell>
          <cell r="Y68">
            <v>-701</v>
          </cell>
          <cell r="Z68">
            <v>0</v>
          </cell>
        </row>
        <row r="69">
          <cell r="A69" t="str">
            <v>五华县</v>
          </cell>
          <cell r="B69">
            <v>469</v>
          </cell>
          <cell r="C69">
            <v>503</v>
          </cell>
          <cell r="D69">
            <v>42418</v>
          </cell>
          <cell r="E69">
            <v>228</v>
          </cell>
          <cell r="F69">
            <v>4496</v>
          </cell>
          <cell r="G69">
            <v>9600</v>
          </cell>
          <cell r="H69">
            <v>10138.331351364957</v>
          </cell>
          <cell r="I69">
            <v>0.639158434995082</v>
          </cell>
          <cell r="J69">
            <v>1041</v>
          </cell>
          <cell r="K69">
            <v>1255</v>
          </cell>
          <cell r="L69">
            <v>913</v>
          </cell>
          <cell r="M69">
            <v>935</v>
          </cell>
          <cell r="N69">
            <v>49337</v>
          </cell>
          <cell r="O69">
            <v>0.025622595788062176</v>
          </cell>
          <cell r="P69">
            <v>301.6317148725432</v>
          </cell>
          <cell r="Q69">
            <v>0.009812812533733731</v>
          </cell>
          <cell r="R69">
            <v>14.2</v>
          </cell>
          <cell r="S69">
            <v>0.010114973976799379</v>
          </cell>
          <cell r="T69">
            <v>0.0002560750254069348</v>
          </cell>
          <cell r="U69">
            <v>1251.2130108382428</v>
          </cell>
          <cell r="V69">
            <v>1251</v>
          </cell>
          <cell r="W69">
            <v>1251</v>
          </cell>
          <cell r="X69">
            <v>1.044925452335589</v>
          </cell>
          <cell r="Z69">
            <v>1251</v>
          </cell>
        </row>
        <row r="70">
          <cell r="A70" t="str">
            <v>大埔县</v>
          </cell>
          <cell r="B70">
            <v>1379</v>
          </cell>
          <cell r="C70">
            <v>503</v>
          </cell>
          <cell r="D70">
            <v>17702</v>
          </cell>
          <cell r="E70">
            <v>228</v>
          </cell>
          <cell r="F70">
            <v>2138</v>
          </cell>
          <cell r="G70">
            <v>8160</v>
          </cell>
          <cell r="H70">
            <v>10432.35849056604</v>
          </cell>
          <cell r="I70">
            <v>0.6073410922112804</v>
          </cell>
          <cell r="J70">
            <v>90</v>
          </cell>
          <cell r="K70">
            <v>1255</v>
          </cell>
          <cell r="L70">
            <v>334</v>
          </cell>
          <cell r="M70">
            <v>935</v>
          </cell>
          <cell r="N70">
            <v>21643</v>
          </cell>
          <cell r="O70">
            <v>0.011240039739769943</v>
          </cell>
          <cell r="P70">
            <v>292.1271157726132</v>
          </cell>
          <cell r="Q70">
            <v>0.00950360483249675</v>
          </cell>
          <cell r="R70">
            <v>15.8</v>
          </cell>
          <cell r="S70">
            <v>0.01010493367754826</v>
          </cell>
          <cell r="T70">
            <v>0.00011087627205736252</v>
          </cell>
          <cell r="U70">
            <v>541.7546438624926</v>
          </cell>
          <cell r="V70">
            <v>542</v>
          </cell>
          <cell r="W70">
            <v>542</v>
          </cell>
          <cell r="X70">
            <v>1.1514449742072523</v>
          </cell>
          <cell r="Z70">
            <v>542</v>
          </cell>
        </row>
        <row r="71">
          <cell r="A71" t="str">
            <v>惠州市合计</v>
          </cell>
        </row>
        <row r="72">
          <cell r="A72" t="str">
            <v>惠州市本级</v>
          </cell>
          <cell r="B72">
            <v>1040</v>
          </cell>
          <cell r="C72">
            <v>503</v>
          </cell>
          <cell r="D72">
            <v>1818</v>
          </cell>
          <cell r="E72">
            <v>228</v>
          </cell>
          <cell r="F72">
            <v>187</v>
          </cell>
          <cell r="G72">
            <v>20280</v>
          </cell>
          <cell r="H72">
            <v>16858</v>
          </cell>
          <cell r="I72">
            <v>0.8629142969209649</v>
          </cell>
          <cell r="J72">
            <v>104</v>
          </cell>
          <cell r="K72">
            <v>1600</v>
          </cell>
          <cell r="L72">
            <v>4047</v>
          </cell>
          <cell r="M72">
            <v>935</v>
          </cell>
          <cell r="N72">
            <v>7196</v>
          </cell>
          <cell r="O72">
            <v>0.003737158710316708</v>
          </cell>
          <cell r="P72">
            <v>241.15935936631462</v>
          </cell>
          <cell r="Q72">
            <v>0.007845499884575901</v>
          </cell>
          <cell r="R72">
            <v>56.1</v>
          </cell>
          <cell r="S72">
            <v>0.009852043640160695</v>
          </cell>
          <cell r="T72">
            <v>3.3819141714720744E-05</v>
          </cell>
          <cell r="U72">
            <v>165.24434611144636</v>
          </cell>
          <cell r="V72">
            <v>165</v>
          </cell>
          <cell r="W72">
            <v>165</v>
          </cell>
          <cell r="Z72">
            <v>165</v>
          </cell>
        </row>
        <row r="73">
          <cell r="A73" t="str">
            <v>惠东县</v>
          </cell>
          <cell r="B73">
            <v>2681</v>
          </cell>
          <cell r="C73">
            <v>503</v>
          </cell>
          <cell r="D73">
            <v>20600</v>
          </cell>
          <cell r="E73">
            <v>228</v>
          </cell>
          <cell r="F73">
            <v>2799</v>
          </cell>
          <cell r="G73">
            <v>14208</v>
          </cell>
          <cell r="H73">
            <v>15994.116899999999</v>
          </cell>
          <cell r="I73">
            <v>0.7434483613159036</v>
          </cell>
          <cell r="J73">
            <v>130</v>
          </cell>
          <cell r="K73">
            <v>1530</v>
          </cell>
          <cell r="L73">
            <v>2914</v>
          </cell>
          <cell r="M73">
            <v>935</v>
          </cell>
          <cell r="N73">
            <v>29124</v>
          </cell>
          <cell r="O73">
            <v>0.015125209877607532</v>
          </cell>
          <cell r="P73">
            <v>335.98778212699716</v>
          </cell>
          <cell r="Q73">
            <v>0.010930498873536431</v>
          </cell>
          <cell r="R73">
            <v>24.7</v>
          </cell>
          <cell r="S73">
            <v>0.010049084512963909</v>
          </cell>
          <cell r="T73">
            <v>0.00015732714321351325</v>
          </cell>
          <cell r="U73">
            <v>768.7191214135029</v>
          </cell>
          <cell r="V73">
            <v>769</v>
          </cell>
          <cell r="W73">
            <v>769</v>
          </cell>
          <cell r="X73">
            <v>1.560010490804106</v>
          </cell>
          <cell r="Z73">
            <v>769</v>
          </cell>
        </row>
        <row r="74">
          <cell r="A74" t="str">
            <v>龙门县</v>
          </cell>
          <cell r="B74">
            <v>2054</v>
          </cell>
          <cell r="C74">
            <v>503</v>
          </cell>
          <cell r="D74">
            <v>12978</v>
          </cell>
          <cell r="E74">
            <v>228</v>
          </cell>
          <cell r="F74">
            <v>1312</v>
          </cell>
          <cell r="G74">
            <v>14208</v>
          </cell>
          <cell r="H74">
            <v>13852.884300000002</v>
          </cell>
          <cell r="I74">
            <v>0.8723959385122417</v>
          </cell>
          <cell r="J74">
            <v>131</v>
          </cell>
          <cell r="K74">
            <v>1530</v>
          </cell>
          <cell r="L74">
            <v>2689</v>
          </cell>
          <cell r="M74">
            <v>935</v>
          </cell>
          <cell r="N74">
            <v>19164</v>
          </cell>
          <cell r="O74">
            <v>0.009952599989509366</v>
          </cell>
          <cell r="P74">
            <v>310.7650760105754</v>
          </cell>
          <cell r="Q74">
            <v>0.010109942962104865</v>
          </cell>
          <cell r="R74">
            <v>16.6</v>
          </cell>
          <cell r="S74">
            <v>0.0100999135279227</v>
          </cell>
          <cell r="T74">
            <v>0.00010056032685066346</v>
          </cell>
          <cell r="U74">
            <v>491.3497094445237</v>
          </cell>
          <cell r="V74">
            <v>491</v>
          </cell>
          <cell r="W74">
            <v>492</v>
          </cell>
          <cell r="X74">
            <v>1.1728596160281075</v>
          </cell>
          <cell r="Z74">
            <v>492</v>
          </cell>
        </row>
        <row r="75">
          <cell r="A75" t="str">
            <v>博罗县</v>
          </cell>
          <cell r="B75">
            <v>1006</v>
          </cell>
          <cell r="C75">
            <v>503</v>
          </cell>
          <cell r="D75">
            <v>11552</v>
          </cell>
          <cell r="E75">
            <v>228</v>
          </cell>
          <cell r="F75">
            <v>2115</v>
          </cell>
          <cell r="G75">
            <v>12000</v>
          </cell>
          <cell r="H75">
            <v>15740.7476</v>
          </cell>
          <cell r="I75">
            <v>0.7561013175765553</v>
          </cell>
          <cell r="J75">
            <v>112</v>
          </cell>
          <cell r="K75">
            <v>1600</v>
          </cell>
          <cell r="L75">
            <v>2106</v>
          </cell>
          <cell r="M75">
            <v>935</v>
          </cell>
          <cell r="N75">
            <v>16891</v>
          </cell>
          <cell r="O75">
            <v>0.008772143937737564</v>
          </cell>
          <cell r="P75">
            <v>331.42895624888996</v>
          </cell>
          <cell r="Q75">
            <v>0.010782189191530005</v>
          </cell>
          <cell r="R75">
            <v>25.3</v>
          </cell>
          <cell r="S75">
            <v>0.01004531940074474</v>
          </cell>
          <cell r="T75">
            <v>9.070455883113607E-05</v>
          </cell>
          <cell r="U75">
            <v>443.1932554590575</v>
          </cell>
          <cell r="V75">
            <v>443</v>
          </cell>
          <cell r="W75">
            <v>443</v>
          </cell>
          <cell r="X75">
            <v>1.6111262676186944</v>
          </cell>
          <cell r="Z75">
            <v>443</v>
          </cell>
        </row>
        <row r="76">
          <cell r="A76" t="str">
            <v>汕尾市合计</v>
          </cell>
        </row>
        <row r="77">
          <cell r="A77" t="str">
            <v>汕尾市本级</v>
          </cell>
          <cell r="B77">
            <v>438</v>
          </cell>
          <cell r="C77">
            <v>503</v>
          </cell>
          <cell r="D77">
            <v>3970</v>
          </cell>
          <cell r="E77">
            <v>228</v>
          </cell>
          <cell r="F77">
            <v>279</v>
          </cell>
          <cell r="G77">
            <v>8130</v>
          </cell>
          <cell r="H77">
            <v>11290</v>
          </cell>
          <cell r="I77">
            <v>0.5968007755695589</v>
          </cell>
          <cell r="J77">
            <v>63</v>
          </cell>
          <cell r="K77">
            <v>1255</v>
          </cell>
          <cell r="L77">
            <v>4284</v>
          </cell>
          <cell r="M77">
            <v>935</v>
          </cell>
          <cell r="N77">
            <v>9034</v>
          </cell>
          <cell r="O77">
            <v>0.004691702583240848</v>
          </cell>
          <cell r="P77">
            <v>191.20616559663495</v>
          </cell>
          <cell r="Q77">
            <v>0.006220401124220836</v>
          </cell>
          <cell r="R77">
            <v>13.4</v>
          </cell>
          <cell r="S77">
            <v>0.010119994126424938</v>
          </cell>
          <cell r="T77">
            <v>4.0161710360518526E-05</v>
          </cell>
          <cell r="U77">
            <v>196.23489038317203</v>
          </cell>
          <cell r="V77">
            <v>196</v>
          </cell>
          <cell r="W77">
            <v>196</v>
          </cell>
          <cell r="Z77">
            <v>196</v>
          </cell>
        </row>
        <row r="78">
          <cell r="A78" t="str">
            <v>市城区</v>
          </cell>
          <cell r="B78">
            <v>3369</v>
          </cell>
          <cell r="C78">
            <v>503</v>
          </cell>
          <cell r="D78">
            <v>6590</v>
          </cell>
          <cell r="E78">
            <v>228</v>
          </cell>
          <cell r="F78">
            <v>602</v>
          </cell>
          <cell r="G78">
            <v>8100</v>
          </cell>
          <cell r="H78">
            <v>12020</v>
          </cell>
          <cell r="I78">
            <v>0.5999819852278868</v>
          </cell>
          <cell r="J78">
            <v>348</v>
          </cell>
          <cell r="K78">
            <v>1255</v>
          </cell>
          <cell r="L78">
            <v>0</v>
          </cell>
          <cell r="M78">
            <v>935</v>
          </cell>
          <cell r="N78">
            <v>10909</v>
          </cell>
          <cell r="O78">
            <v>0.005665461974825594</v>
          </cell>
          <cell r="P78">
            <v>370.3563113025942</v>
          </cell>
          <cell r="Q78">
            <v>0.012048590629911586</v>
          </cell>
          <cell r="R78">
            <v>13.6</v>
          </cell>
          <cell r="S78">
            <v>0.010118739089018548</v>
          </cell>
          <cell r="T78">
            <v>6.170073175081119E-05</v>
          </cell>
          <cell r="U78">
            <v>301.477108992467</v>
          </cell>
          <cell r="V78">
            <v>301</v>
          </cell>
          <cell r="W78">
            <v>302</v>
          </cell>
          <cell r="X78">
            <v>1.16</v>
          </cell>
          <cell r="Z78">
            <v>302</v>
          </cell>
        </row>
        <row r="79">
          <cell r="A79" t="str">
            <v>海丰县</v>
          </cell>
          <cell r="B79">
            <v>10927</v>
          </cell>
          <cell r="C79">
            <v>503</v>
          </cell>
          <cell r="D79">
            <v>31197</v>
          </cell>
          <cell r="E79">
            <v>228</v>
          </cell>
          <cell r="F79">
            <v>3470</v>
          </cell>
          <cell r="G79">
            <v>8160</v>
          </cell>
          <cell r="H79">
            <v>12490.6</v>
          </cell>
          <cell r="I79">
            <v>0.6000289004670055</v>
          </cell>
          <cell r="J79">
            <v>509</v>
          </cell>
          <cell r="K79">
            <v>1255</v>
          </cell>
          <cell r="L79">
            <v>2124</v>
          </cell>
          <cell r="M79">
            <v>935</v>
          </cell>
          <cell r="N79">
            <v>48227</v>
          </cell>
          <cell r="O79">
            <v>0.025046130228244007</v>
          </cell>
          <cell r="P79">
            <v>327.0592614095838</v>
          </cell>
          <cell r="Q79">
            <v>0.01064003240173138</v>
          </cell>
          <cell r="R79">
            <v>11.2</v>
          </cell>
          <cell r="S79">
            <v>0.010133799537895227</v>
          </cell>
          <cell r="T79">
            <v>0.00025888413262642565</v>
          </cell>
          <cell r="U79">
            <v>1264.9386425990174</v>
          </cell>
          <cell r="V79">
            <v>1265</v>
          </cell>
          <cell r="W79">
            <v>1265</v>
          </cell>
          <cell r="X79">
            <v>1.0517503574213674</v>
          </cell>
          <cell r="Z79">
            <v>1265</v>
          </cell>
        </row>
        <row r="80">
          <cell r="A80" t="str">
            <v>陆河县</v>
          </cell>
          <cell r="B80">
            <v>589</v>
          </cell>
          <cell r="C80">
            <v>503</v>
          </cell>
          <cell r="D80">
            <v>10346</v>
          </cell>
          <cell r="E80">
            <v>228</v>
          </cell>
          <cell r="F80">
            <v>2038</v>
          </cell>
          <cell r="G80">
            <v>8088</v>
          </cell>
          <cell r="H80">
            <v>9117.5</v>
          </cell>
          <cell r="I80">
            <v>0.6448300709237349</v>
          </cell>
          <cell r="J80">
            <v>288</v>
          </cell>
          <cell r="K80">
            <v>1255</v>
          </cell>
          <cell r="L80">
            <v>1297</v>
          </cell>
          <cell r="M80">
            <v>935</v>
          </cell>
          <cell r="N80">
            <v>14558</v>
          </cell>
          <cell r="O80">
            <v>0.007560527585435052</v>
          </cell>
          <cell r="P80">
            <v>308.5083745477859</v>
          </cell>
          <cell r="Q80">
            <v>0.010036526980604666</v>
          </cell>
          <cell r="R80">
            <v>14.7</v>
          </cell>
          <cell r="S80">
            <v>0.010111836383283404</v>
          </cell>
          <cell r="T80">
            <v>7.62230663886619E-05</v>
          </cell>
          <cell r="U80">
            <v>372.4349621362886</v>
          </cell>
          <cell r="V80">
            <v>372</v>
          </cell>
          <cell r="W80">
            <v>372</v>
          </cell>
          <cell r="X80">
            <v>1.1138684083885209</v>
          </cell>
          <cell r="Z80">
            <v>372</v>
          </cell>
        </row>
        <row r="81">
          <cell r="A81" t="str">
            <v>陆丰市</v>
          </cell>
          <cell r="B81">
            <v>12815</v>
          </cell>
          <cell r="C81">
            <v>503</v>
          </cell>
          <cell r="D81">
            <v>47591</v>
          </cell>
          <cell r="E81">
            <v>228</v>
          </cell>
          <cell r="F81">
            <v>6357</v>
          </cell>
          <cell r="G81">
            <v>8160</v>
          </cell>
          <cell r="H81">
            <v>11096.3</v>
          </cell>
          <cell r="I81">
            <v>0.6107827066622703</v>
          </cell>
          <cell r="J81">
            <v>1582</v>
          </cell>
          <cell r="K81">
            <v>1255</v>
          </cell>
          <cell r="L81">
            <v>4752</v>
          </cell>
          <cell r="M81">
            <v>935</v>
          </cell>
          <cell r="N81">
            <v>73097</v>
          </cell>
          <cell r="O81">
            <v>0.03796207479822407</v>
          </cell>
          <cell r="P81">
            <v>327.9905194467625</v>
          </cell>
          <cell r="Q81">
            <v>0.010670328488279271</v>
          </cell>
          <cell r="R81">
            <v>13</v>
          </cell>
          <cell r="S81">
            <v>0.010122504201237717</v>
          </cell>
          <cell r="T81">
            <v>0.0003925898802571057</v>
          </cell>
          <cell r="U81">
            <v>1918.2408175905462</v>
          </cell>
          <cell r="V81">
            <v>1918</v>
          </cell>
          <cell r="W81">
            <v>1918</v>
          </cell>
          <cell r="X81">
            <v>0.9089584870366403</v>
          </cell>
          <cell r="Z81">
            <v>1918</v>
          </cell>
        </row>
        <row r="82">
          <cell r="A82" t="str">
            <v>江门市合计</v>
          </cell>
        </row>
        <row r="83">
          <cell r="A83" t="str">
            <v>江门市本级</v>
          </cell>
          <cell r="J83">
            <v>0</v>
          </cell>
          <cell r="K83">
            <v>1255</v>
          </cell>
          <cell r="L83">
            <v>2359</v>
          </cell>
          <cell r="M83">
            <v>935</v>
          </cell>
          <cell r="N83">
            <v>2359</v>
          </cell>
          <cell r="O83">
            <v>0.0012251191491991543</v>
          </cell>
          <cell r="P83">
            <v>77.91666666666666</v>
          </cell>
          <cell r="Q83">
            <v>0.002534818474166417</v>
          </cell>
          <cell r="R83">
            <v>29.3</v>
          </cell>
          <cell r="S83">
            <v>0.010020218652616942</v>
          </cell>
          <cell r="T83">
            <v>8.607758911268163E-06</v>
          </cell>
          <cell r="U83">
            <v>42.05853314598904</v>
          </cell>
          <cell r="V83">
            <v>42</v>
          </cell>
          <cell r="W83">
            <v>42</v>
          </cell>
          <cell r="Z83">
            <v>42</v>
          </cell>
        </row>
        <row r="84">
          <cell r="A84" t="str">
            <v>台山市</v>
          </cell>
          <cell r="B84">
            <v>2000</v>
          </cell>
          <cell r="C84">
            <v>503</v>
          </cell>
          <cell r="D84">
            <v>16375</v>
          </cell>
          <cell r="E84">
            <v>228</v>
          </cell>
          <cell r="F84">
            <v>3037</v>
          </cell>
          <cell r="G84">
            <v>11520</v>
          </cell>
          <cell r="H84">
            <v>13610.29</v>
          </cell>
          <cell r="I84">
            <v>0.6499965238659218</v>
          </cell>
          <cell r="J84">
            <v>244</v>
          </cell>
          <cell r="K84">
            <v>1255</v>
          </cell>
          <cell r="L84">
            <v>1167</v>
          </cell>
          <cell r="M84">
            <v>935</v>
          </cell>
          <cell r="N84">
            <v>22823</v>
          </cell>
          <cell r="O84">
            <v>0.01185285898354061</v>
          </cell>
          <cell r="P84">
            <v>352.80939184156335</v>
          </cell>
          <cell r="Q84">
            <v>0.011477746707586053</v>
          </cell>
          <cell r="R84">
            <v>14.5</v>
          </cell>
          <cell r="S84">
            <v>0.010113091420689793</v>
          </cell>
          <cell r="T84">
            <v>0.0001263390731677803</v>
          </cell>
          <cell r="U84">
            <v>617.3077279737352</v>
          </cell>
          <cell r="V84">
            <v>617</v>
          </cell>
          <cell r="W84">
            <v>617</v>
          </cell>
          <cell r="X84">
            <v>1.3958513541944075</v>
          </cell>
          <cell r="Z84">
            <v>617</v>
          </cell>
        </row>
        <row r="85">
          <cell r="A85" t="str">
            <v>开平市</v>
          </cell>
          <cell r="B85">
            <v>1074</v>
          </cell>
          <cell r="C85">
            <v>503</v>
          </cell>
          <cell r="D85">
            <v>9181</v>
          </cell>
          <cell r="E85">
            <v>228</v>
          </cell>
          <cell r="F85">
            <v>1894</v>
          </cell>
          <cell r="G85">
            <v>11520</v>
          </cell>
          <cell r="H85">
            <v>14725.56</v>
          </cell>
          <cell r="I85">
            <v>0.6500104313125655</v>
          </cell>
          <cell r="J85">
            <v>121</v>
          </cell>
          <cell r="K85">
            <v>1255</v>
          </cell>
          <cell r="L85">
            <v>1072</v>
          </cell>
          <cell r="M85">
            <v>935</v>
          </cell>
          <cell r="N85">
            <v>13342</v>
          </cell>
          <cell r="O85">
            <v>0.006929012161345959</v>
          </cell>
          <cell r="P85">
            <v>351.30502673262384</v>
          </cell>
          <cell r="Q85">
            <v>0.011428806055564261</v>
          </cell>
          <cell r="R85">
            <v>15.9</v>
          </cell>
          <cell r="S85">
            <v>0.010104306158845064</v>
          </cell>
          <cell r="T85">
            <v>7.368385061342784E-05</v>
          </cell>
          <cell r="U85">
            <v>360.0280520510519</v>
          </cell>
          <cell r="V85">
            <v>360</v>
          </cell>
          <cell r="W85">
            <v>360</v>
          </cell>
          <cell r="X85">
            <v>1.1536303881278538</v>
          </cell>
          <cell r="Z85">
            <v>360</v>
          </cell>
        </row>
        <row r="86">
          <cell r="A86" t="str">
            <v>恩平市</v>
          </cell>
          <cell r="B86">
            <v>1457</v>
          </cell>
          <cell r="C86">
            <v>503</v>
          </cell>
          <cell r="D86">
            <v>8390</v>
          </cell>
          <cell r="E86">
            <v>228</v>
          </cell>
          <cell r="F86">
            <v>1514</v>
          </cell>
          <cell r="G86">
            <v>11520</v>
          </cell>
          <cell r="H86">
            <v>10716.1375</v>
          </cell>
          <cell r="I86">
            <v>0.5999899684004615</v>
          </cell>
          <cell r="J86">
            <v>117</v>
          </cell>
          <cell r="K86">
            <v>1255</v>
          </cell>
          <cell r="L86">
            <v>46</v>
          </cell>
          <cell r="M86">
            <v>935</v>
          </cell>
          <cell r="N86">
            <v>11524</v>
          </cell>
          <cell r="O86">
            <v>0.005984855055265389</v>
          </cell>
          <cell r="P86">
            <v>368.76520016198083</v>
          </cell>
          <cell r="Q86">
            <v>0.011996827918719987</v>
          </cell>
          <cell r="R86">
            <v>14.8</v>
          </cell>
          <cell r="S86">
            <v>0.01011120886458021</v>
          </cell>
          <cell r="T86">
            <v>6.502818217941636E-05</v>
          </cell>
          <cell r="U86">
            <v>317.7354272824837</v>
          </cell>
          <cell r="V86">
            <v>318</v>
          </cell>
          <cell r="W86">
            <v>318</v>
          </cell>
          <cell r="X86">
            <v>1.2202153945666234</v>
          </cell>
          <cell r="Z86">
            <v>318</v>
          </cell>
        </row>
        <row r="87">
          <cell r="A87" t="str">
            <v>阳江市合计</v>
          </cell>
        </row>
        <row r="88">
          <cell r="A88" t="str">
            <v>阳江市本级</v>
          </cell>
          <cell r="B88">
            <v>3825</v>
          </cell>
          <cell r="C88">
            <v>503</v>
          </cell>
          <cell r="D88">
            <v>4212</v>
          </cell>
          <cell r="E88">
            <v>228</v>
          </cell>
          <cell r="F88">
            <v>919</v>
          </cell>
          <cell r="G88">
            <v>8520</v>
          </cell>
          <cell r="H88">
            <v>12543</v>
          </cell>
          <cell r="I88">
            <v>0.6003065395095368</v>
          </cell>
          <cell r="J88">
            <v>152</v>
          </cell>
          <cell r="K88">
            <v>1255</v>
          </cell>
          <cell r="L88">
            <v>2560</v>
          </cell>
          <cell r="M88">
            <v>935</v>
          </cell>
          <cell r="N88">
            <v>11668</v>
          </cell>
          <cell r="O88">
            <v>0.006059639776539098</v>
          </cell>
          <cell r="P88">
            <v>336.56390698205917</v>
          </cell>
          <cell r="Q88">
            <v>0.01094924161483317</v>
          </cell>
          <cell r="R88">
            <v>19.4</v>
          </cell>
          <cell r="S88">
            <v>0.010082343004233241</v>
          </cell>
          <cell r="T88">
            <v>6.319660403036958E-05</v>
          </cell>
          <cell r="U88">
            <v>308.7861187475629</v>
          </cell>
          <cell r="V88">
            <v>309</v>
          </cell>
          <cell r="W88">
            <v>309</v>
          </cell>
          <cell r="Z88">
            <v>309</v>
          </cell>
        </row>
        <row r="89">
          <cell r="A89" t="str">
            <v>阳东区</v>
          </cell>
          <cell r="B89">
            <v>1613</v>
          </cell>
          <cell r="C89">
            <v>503</v>
          </cell>
          <cell r="D89">
            <v>10830</v>
          </cell>
          <cell r="E89">
            <v>228</v>
          </cell>
          <cell r="F89">
            <v>3549</v>
          </cell>
          <cell r="G89">
            <v>8760</v>
          </cell>
          <cell r="H89">
            <v>13328.596779772663</v>
          </cell>
          <cell r="I89">
            <v>0.6007840574975498</v>
          </cell>
          <cell r="J89">
            <v>239</v>
          </cell>
          <cell r="K89">
            <v>1255</v>
          </cell>
          <cell r="L89">
            <v>0</v>
          </cell>
          <cell r="M89">
            <v>935</v>
          </cell>
          <cell r="N89">
            <v>16231</v>
          </cell>
          <cell r="O89">
            <v>0.008429380631899734</v>
          </cell>
          <cell r="P89">
            <v>380.2164992914793</v>
          </cell>
          <cell r="Q89">
            <v>0.012369366501650365</v>
          </cell>
          <cell r="R89">
            <v>15.1</v>
          </cell>
          <cell r="S89">
            <v>0.010109326308470624</v>
          </cell>
          <cell r="T89">
            <v>9.283565499885842E-05</v>
          </cell>
          <cell r="U89">
            <v>453.6060446334973</v>
          </cell>
          <cell r="V89">
            <v>454</v>
          </cell>
          <cell r="W89">
            <v>454</v>
          </cell>
          <cell r="X89">
            <v>1.29</v>
          </cell>
          <cell r="Z89">
            <v>454</v>
          </cell>
        </row>
        <row r="90">
          <cell r="A90" t="str">
            <v>阳西县</v>
          </cell>
          <cell r="B90">
            <v>1174</v>
          </cell>
          <cell r="C90">
            <v>503</v>
          </cell>
          <cell r="D90">
            <v>7427</v>
          </cell>
          <cell r="E90">
            <v>228</v>
          </cell>
          <cell r="F90">
            <v>4260</v>
          </cell>
          <cell r="G90">
            <v>8220</v>
          </cell>
          <cell r="H90">
            <v>12592.265084270768</v>
          </cell>
          <cell r="I90">
            <v>0.6025166815970814</v>
          </cell>
          <cell r="J90">
            <v>552</v>
          </cell>
          <cell r="K90">
            <v>1255</v>
          </cell>
          <cell r="L90">
            <v>0</v>
          </cell>
          <cell r="M90">
            <v>935</v>
          </cell>
          <cell r="N90">
            <v>13413</v>
          </cell>
          <cell r="O90">
            <v>0.006965885183640635</v>
          </cell>
          <cell r="P90">
            <v>439.4794602251547</v>
          </cell>
          <cell r="Q90">
            <v>0.01429733460699988</v>
          </cell>
          <cell r="R90">
            <v>13.5</v>
          </cell>
          <cell r="S90">
            <v>0.010119366607721742</v>
          </cell>
          <cell r="T90">
            <v>8.213164407411518E-05</v>
          </cell>
          <cell r="U90">
            <v>401.30497499224543</v>
          </cell>
          <cell r="V90">
            <v>401</v>
          </cell>
          <cell r="W90">
            <v>401</v>
          </cell>
          <cell r="X90">
            <v>1.4079879639492012</v>
          </cell>
          <cell r="Z90">
            <v>401</v>
          </cell>
        </row>
        <row r="91">
          <cell r="A91" t="str">
            <v>江城区</v>
          </cell>
          <cell r="B91">
            <v>3296</v>
          </cell>
          <cell r="C91">
            <v>503</v>
          </cell>
          <cell r="D91">
            <v>7177</v>
          </cell>
          <cell r="E91">
            <v>228</v>
          </cell>
          <cell r="F91">
            <v>1125</v>
          </cell>
          <cell r="G91">
            <v>9180</v>
          </cell>
          <cell r="H91">
            <v>13421.162454166322</v>
          </cell>
          <cell r="I91">
            <v>0.6051968689769085</v>
          </cell>
          <cell r="J91">
            <v>241</v>
          </cell>
          <cell r="K91">
            <v>1255</v>
          </cell>
          <cell r="L91">
            <v>0</v>
          </cell>
          <cell r="M91">
            <v>935</v>
          </cell>
          <cell r="N91">
            <v>11839</v>
          </cell>
          <cell r="O91">
            <v>0.006148446633051627</v>
          </cell>
          <cell r="P91">
            <v>376.494974237689</v>
          </cell>
          <cell r="Q91">
            <v>0.012248296249777585</v>
          </cell>
          <cell r="R91">
            <v>10.6</v>
          </cell>
          <cell r="S91">
            <v>0.010137564650114396</v>
          </cell>
          <cell r="T91">
            <v>6.752136347922898E-05</v>
          </cell>
          <cell r="U91">
            <v>329.9174074492215</v>
          </cell>
          <cell r="V91">
            <v>330</v>
          </cell>
          <cell r="W91">
            <v>330</v>
          </cell>
          <cell r="X91">
            <v>1.7969593795165713</v>
          </cell>
          <cell r="Z91">
            <v>330</v>
          </cell>
        </row>
        <row r="92">
          <cell r="A92" t="str">
            <v>阳春市</v>
          </cell>
          <cell r="B92">
            <v>2663</v>
          </cell>
          <cell r="C92">
            <v>503</v>
          </cell>
          <cell r="D92">
            <v>26900</v>
          </cell>
          <cell r="E92">
            <v>228</v>
          </cell>
          <cell r="F92">
            <v>5247</v>
          </cell>
          <cell r="G92">
            <v>8100</v>
          </cell>
          <cell r="H92">
            <v>11861.382645281945</v>
          </cell>
          <cell r="I92">
            <v>0.6062522764220428</v>
          </cell>
          <cell r="J92">
            <v>967</v>
          </cell>
          <cell r="K92">
            <v>1255</v>
          </cell>
          <cell r="L92">
            <v>2158</v>
          </cell>
          <cell r="M92">
            <v>935</v>
          </cell>
          <cell r="N92">
            <v>37935</v>
          </cell>
          <cell r="O92">
            <v>0.01970110001054257</v>
          </cell>
          <cell r="P92">
            <v>326.77324809981985</v>
          </cell>
          <cell r="Q92">
            <v>0.010630727693862538</v>
          </cell>
          <cell r="R92">
            <v>11.5</v>
          </cell>
          <cell r="S92">
            <v>0.010131916981785642</v>
          </cell>
          <cell r="T92">
            <v>0.0002035407576466563</v>
          </cell>
          <cell r="U92">
            <v>994.5243344159134</v>
          </cell>
          <cell r="V92">
            <v>995</v>
          </cell>
          <cell r="W92">
            <v>995</v>
          </cell>
          <cell r="X92">
            <v>1.1237094875609555</v>
          </cell>
          <cell r="Z92">
            <v>995</v>
          </cell>
        </row>
        <row r="93">
          <cell r="A93" t="str">
            <v>湛江市合计</v>
          </cell>
        </row>
        <row r="94">
          <cell r="A94" t="str">
            <v>湛江市本级</v>
          </cell>
          <cell r="B94">
            <v>452</v>
          </cell>
          <cell r="C94">
            <v>503</v>
          </cell>
          <cell r="D94">
            <v>10162</v>
          </cell>
          <cell r="E94">
            <v>228</v>
          </cell>
          <cell r="F94">
            <v>1137</v>
          </cell>
          <cell r="G94">
            <v>7608</v>
          </cell>
          <cell r="H94">
            <v>12681</v>
          </cell>
          <cell r="I94">
            <v>0.5956904133685136</v>
          </cell>
          <cell r="J94">
            <v>339</v>
          </cell>
          <cell r="K94">
            <v>1255</v>
          </cell>
          <cell r="L94">
            <v>2039</v>
          </cell>
          <cell r="M94">
            <v>935</v>
          </cell>
          <cell r="N94">
            <v>14129</v>
          </cell>
          <cell r="O94">
            <v>0.007337731436640463</v>
          </cell>
          <cell r="P94">
            <v>272.45148866397716</v>
          </cell>
          <cell r="Q94">
            <v>0.00886350887845465</v>
          </cell>
          <cell r="R94">
            <v>17.9</v>
          </cell>
          <cell r="S94">
            <v>0.010091755784781166</v>
          </cell>
          <cell r="T94">
            <v>7.044557529828361E-05</v>
          </cell>
          <cell r="U94">
            <v>344.2054539646278</v>
          </cell>
          <cell r="V94">
            <v>344</v>
          </cell>
          <cell r="W94">
            <v>344</v>
          </cell>
          <cell r="Z94">
            <v>344</v>
          </cell>
        </row>
        <row r="95">
          <cell r="A95" t="str">
            <v>遂溪县</v>
          </cell>
          <cell r="B95">
            <v>1865</v>
          </cell>
          <cell r="C95">
            <v>503</v>
          </cell>
          <cell r="D95">
            <v>18881</v>
          </cell>
          <cell r="E95">
            <v>228</v>
          </cell>
          <cell r="F95">
            <v>6107</v>
          </cell>
          <cell r="G95">
            <v>8088</v>
          </cell>
          <cell r="H95">
            <v>12707.5997409589</v>
          </cell>
          <cell r="I95">
            <v>0.6000251688409749</v>
          </cell>
          <cell r="J95">
            <v>874</v>
          </cell>
          <cell r="K95">
            <v>1255</v>
          </cell>
          <cell r="L95">
            <v>1071</v>
          </cell>
          <cell r="M95">
            <v>935</v>
          </cell>
          <cell r="N95">
            <v>28798</v>
          </cell>
          <cell r="O95">
            <v>0.014955905578057331</v>
          </cell>
          <cell r="P95">
            <v>365.97679526355995</v>
          </cell>
          <cell r="Q95">
            <v>0.011906114332624073</v>
          </cell>
          <cell r="R95">
            <v>11.7</v>
          </cell>
          <cell r="S95">
            <v>0.010130661944379251</v>
          </cell>
          <cell r="T95">
            <v>0.00016213462279412514</v>
          </cell>
          <cell r="U95">
            <v>792.2090380543073</v>
          </cell>
          <cell r="V95">
            <v>792</v>
          </cell>
          <cell r="W95">
            <v>792</v>
          </cell>
          <cell r="X95">
            <v>0.7977324763930683</v>
          </cell>
          <cell r="Y95">
            <v>-792</v>
          </cell>
          <cell r="Z95">
            <v>0</v>
          </cell>
        </row>
        <row r="96">
          <cell r="A96" t="str">
            <v>吴川市</v>
          </cell>
          <cell r="B96">
            <v>2035</v>
          </cell>
          <cell r="C96">
            <v>503</v>
          </cell>
          <cell r="D96">
            <v>19698</v>
          </cell>
          <cell r="E96">
            <v>228</v>
          </cell>
          <cell r="F96">
            <v>2649</v>
          </cell>
          <cell r="G96">
            <v>8820</v>
          </cell>
          <cell r="H96">
            <v>15803.5655986818</v>
          </cell>
          <cell r="I96">
            <v>0.5999735463409088</v>
          </cell>
          <cell r="J96">
            <v>719</v>
          </cell>
          <cell r="K96">
            <v>1255</v>
          </cell>
          <cell r="L96">
            <v>272</v>
          </cell>
          <cell r="M96">
            <v>935</v>
          </cell>
          <cell r="N96">
            <v>25373</v>
          </cell>
          <cell r="O96">
            <v>0.013177171756095864</v>
          </cell>
          <cell r="P96">
            <v>330.4813121559663</v>
          </cell>
          <cell r="Q96">
            <v>0.010751360026776922</v>
          </cell>
          <cell r="R96">
            <v>12.4</v>
          </cell>
          <cell r="S96">
            <v>0.010126269313456887</v>
          </cell>
          <cell r="T96">
            <v>0.0001367303610689278</v>
          </cell>
          <cell r="U96">
            <v>668.0807957519007</v>
          </cell>
          <cell r="V96">
            <v>668</v>
          </cell>
          <cell r="W96">
            <v>668</v>
          </cell>
          <cell r="X96">
            <v>1.18</v>
          </cell>
          <cell r="Z96">
            <v>668</v>
          </cell>
        </row>
        <row r="97">
          <cell r="A97" t="str">
            <v>赤坎区</v>
          </cell>
          <cell r="B97">
            <v>1149</v>
          </cell>
          <cell r="C97">
            <v>503</v>
          </cell>
          <cell r="D97">
            <v>317</v>
          </cell>
          <cell r="E97">
            <v>228</v>
          </cell>
          <cell r="F97">
            <v>22</v>
          </cell>
          <cell r="G97">
            <v>9504</v>
          </cell>
          <cell r="H97">
            <v>15838.5722727698</v>
          </cell>
          <cell r="I97">
            <v>0.6035449917579158</v>
          </cell>
          <cell r="J97">
            <v>9</v>
          </cell>
          <cell r="K97">
            <v>1255</v>
          </cell>
          <cell r="L97">
            <v>390</v>
          </cell>
          <cell r="M97">
            <v>935</v>
          </cell>
          <cell r="N97">
            <v>1887</v>
          </cell>
          <cell r="O97">
            <v>0.0009799914516908878</v>
          </cell>
          <cell r="P97">
            <v>375.90328563857975</v>
          </cell>
          <cell r="Q97">
            <v>0.012229047182073082</v>
          </cell>
          <cell r="R97">
            <v>11.2</v>
          </cell>
          <cell r="S97">
            <v>0.010133799537895227</v>
          </cell>
          <cell r="T97">
            <v>1.0752366832474297E-05</v>
          </cell>
          <cell r="U97">
            <v>52.53734235393768</v>
          </cell>
          <cell r="V97">
            <v>53</v>
          </cell>
          <cell r="W97">
            <v>53</v>
          </cell>
          <cell r="X97">
            <v>1.2382401643192489</v>
          </cell>
          <cell r="Z97">
            <v>53</v>
          </cell>
        </row>
        <row r="98">
          <cell r="A98" t="str">
            <v>霞山区</v>
          </cell>
          <cell r="B98">
            <v>1859</v>
          </cell>
          <cell r="C98">
            <v>503</v>
          </cell>
          <cell r="D98">
            <v>1411</v>
          </cell>
          <cell r="E98">
            <v>228</v>
          </cell>
          <cell r="F98">
            <v>92</v>
          </cell>
          <cell r="G98">
            <v>8088</v>
          </cell>
          <cell r="H98">
            <v>12995.2616157327</v>
          </cell>
          <cell r="I98">
            <v>0.6010532133791028</v>
          </cell>
          <cell r="J98">
            <v>45</v>
          </cell>
          <cell r="K98">
            <v>1255</v>
          </cell>
          <cell r="L98">
            <v>80</v>
          </cell>
          <cell r="M98">
            <v>935</v>
          </cell>
          <cell r="N98">
            <v>3487</v>
          </cell>
          <cell r="O98">
            <v>0.0018109327991765371</v>
          </cell>
          <cell r="P98">
            <v>396.18621546697256</v>
          </cell>
          <cell r="Q98">
            <v>0.012888900169100648</v>
          </cell>
          <cell r="R98">
            <v>10.1</v>
          </cell>
          <cell r="S98">
            <v>0.01014070224363037</v>
          </cell>
          <cell r="T98">
            <v>2.0354851004418557E-05</v>
          </cell>
          <cell r="U98">
            <v>99.45622135516798</v>
          </cell>
          <cell r="V98">
            <v>99</v>
          </cell>
          <cell r="W98">
            <v>100</v>
          </cell>
          <cell r="X98">
            <v>1.0445106033057852</v>
          </cell>
          <cell r="Z98">
            <v>100</v>
          </cell>
        </row>
        <row r="99">
          <cell r="A99" t="str">
            <v>坡头区</v>
          </cell>
          <cell r="B99">
            <v>291</v>
          </cell>
          <cell r="C99">
            <v>503</v>
          </cell>
          <cell r="D99">
            <v>6281</v>
          </cell>
          <cell r="E99">
            <v>228</v>
          </cell>
          <cell r="F99">
            <v>1468</v>
          </cell>
          <cell r="G99">
            <v>8088</v>
          </cell>
          <cell r="H99">
            <v>13470.3325208374</v>
          </cell>
          <cell r="I99">
            <v>0.5997863979284939</v>
          </cell>
          <cell r="J99">
            <v>261</v>
          </cell>
          <cell r="K99">
            <v>1255</v>
          </cell>
          <cell r="L99">
            <v>49</v>
          </cell>
          <cell r="M99">
            <v>935</v>
          </cell>
          <cell r="N99">
            <v>8350</v>
          </cell>
          <cell r="O99">
            <v>0.004336475157190733</v>
          </cell>
          <cell r="P99">
            <v>347.21507984031933</v>
          </cell>
          <cell r="Q99">
            <v>0.0112957501461614</v>
          </cell>
          <cell r="R99">
            <v>16.5</v>
          </cell>
          <cell r="S99">
            <v>0.010100541046625895</v>
          </cell>
          <cell r="T99">
            <v>4.587394314999209E-05</v>
          </cell>
          <cell r="U99">
            <v>224.145538740107</v>
          </cell>
          <cell r="V99">
            <v>224</v>
          </cell>
          <cell r="W99">
            <v>224</v>
          </cell>
          <cell r="X99">
            <v>1.3268272277227722</v>
          </cell>
          <cell r="Z99">
            <v>224</v>
          </cell>
        </row>
        <row r="100">
          <cell r="A100" t="str">
            <v>麻章区</v>
          </cell>
          <cell r="B100">
            <v>338</v>
          </cell>
          <cell r="C100">
            <v>503</v>
          </cell>
          <cell r="D100">
            <v>5563</v>
          </cell>
          <cell r="E100">
            <v>228</v>
          </cell>
          <cell r="F100">
            <v>927</v>
          </cell>
          <cell r="G100">
            <v>8208</v>
          </cell>
          <cell r="H100">
            <v>12805.8</v>
          </cell>
          <cell r="I100">
            <v>0.6000264813430186</v>
          </cell>
          <cell r="J100">
            <v>83</v>
          </cell>
          <cell r="K100">
            <v>1255</v>
          </cell>
          <cell r="L100">
            <v>316</v>
          </cell>
          <cell r="M100">
            <v>935</v>
          </cell>
          <cell r="N100">
            <v>7227</v>
          </cell>
          <cell r="O100">
            <v>0.0037532581989242427</v>
          </cell>
          <cell r="P100">
            <v>304.5845671325123</v>
          </cell>
          <cell r="Q100">
            <v>0.00990887599204458</v>
          </cell>
          <cell r="R100">
            <v>14.3</v>
          </cell>
          <cell r="S100">
            <v>0.010114346458096182</v>
          </cell>
          <cell r="T100">
            <v>3.7653280286071886E-05</v>
          </cell>
          <cell r="U100">
            <v>183.9784028911255</v>
          </cell>
          <cell r="V100">
            <v>184</v>
          </cell>
          <cell r="W100">
            <v>184</v>
          </cell>
          <cell r="X100">
            <v>1.208728659517426</v>
          </cell>
          <cell r="Z100">
            <v>184</v>
          </cell>
        </row>
        <row r="101">
          <cell r="A101" t="str">
            <v>雷州市</v>
          </cell>
          <cell r="B101">
            <v>8066</v>
          </cell>
          <cell r="C101">
            <v>503</v>
          </cell>
          <cell r="D101">
            <v>94029</v>
          </cell>
          <cell r="E101">
            <v>228</v>
          </cell>
          <cell r="F101">
            <v>10827</v>
          </cell>
          <cell r="G101">
            <v>8088</v>
          </cell>
          <cell r="H101">
            <v>10296.9479719</v>
          </cell>
          <cell r="I101">
            <v>0.6008892652974804</v>
          </cell>
          <cell r="J101">
            <v>1676</v>
          </cell>
          <cell r="K101">
            <v>1255</v>
          </cell>
          <cell r="L101">
            <v>1524</v>
          </cell>
          <cell r="M101">
            <v>935</v>
          </cell>
          <cell r="N101">
            <v>116122</v>
          </cell>
          <cell r="O101">
            <v>0.06030660697045536</v>
          </cell>
          <cell r="P101">
            <v>301.53918292829957</v>
          </cell>
          <cell r="Q101">
            <v>0.009809802244770488</v>
          </cell>
          <cell r="R101">
            <v>11.6</v>
          </cell>
          <cell r="S101">
            <v>0.010131289463082447</v>
          </cell>
          <cell r="T101">
            <v>0.0006032285704257231</v>
          </cell>
          <cell r="U101">
            <v>2947.4464939585555</v>
          </cell>
          <cell r="V101">
            <v>2947</v>
          </cell>
          <cell r="W101">
            <v>2947</v>
          </cell>
          <cell r="X101">
            <v>0.8953877697671175</v>
          </cell>
          <cell r="Z101">
            <v>2947</v>
          </cell>
        </row>
        <row r="102">
          <cell r="A102" t="str">
            <v>徐闻县</v>
          </cell>
          <cell r="B102">
            <v>3748</v>
          </cell>
          <cell r="C102">
            <v>503</v>
          </cell>
          <cell r="D102">
            <v>25273</v>
          </cell>
          <cell r="E102">
            <v>228</v>
          </cell>
          <cell r="F102">
            <v>3451</v>
          </cell>
          <cell r="G102">
            <v>7452</v>
          </cell>
          <cell r="H102">
            <v>12408.3575825651</v>
          </cell>
          <cell r="I102">
            <v>0.6005293272582993</v>
          </cell>
          <cell r="J102">
            <v>919</v>
          </cell>
          <cell r="K102">
            <v>1255</v>
          </cell>
          <cell r="L102">
            <v>2032</v>
          </cell>
          <cell r="M102">
            <v>935</v>
          </cell>
          <cell r="N102">
            <v>35423</v>
          </cell>
          <cell r="O102">
            <v>0.018396522094990098</v>
          </cell>
          <cell r="P102">
            <v>313.4187015968909</v>
          </cell>
          <cell r="Q102">
            <v>0.010196271849716158</v>
          </cell>
          <cell r="R102">
            <v>11.7</v>
          </cell>
          <cell r="S102">
            <v>0.010130661944379251</v>
          </cell>
          <cell r="T102">
            <v>0.0001868517439259205</v>
          </cell>
          <cell r="U102">
            <v>912.9798297448339</v>
          </cell>
          <cell r="V102">
            <v>913</v>
          </cell>
          <cell r="W102">
            <v>913</v>
          </cell>
          <cell r="X102">
            <v>1.1579267133339335</v>
          </cell>
          <cell r="Z102">
            <v>913</v>
          </cell>
        </row>
        <row r="103">
          <cell r="A103" t="str">
            <v>廉江市</v>
          </cell>
          <cell r="B103">
            <v>4595</v>
          </cell>
          <cell r="C103">
            <v>503</v>
          </cell>
          <cell r="D103">
            <v>45037</v>
          </cell>
          <cell r="E103">
            <v>228</v>
          </cell>
          <cell r="F103">
            <v>9928</v>
          </cell>
          <cell r="G103">
            <v>8088</v>
          </cell>
          <cell r="H103">
            <v>13010.4173350484</v>
          </cell>
          <cell r="I103">
            <v>0.6009455966666585</v>
          </cell>
          <cell r="J103">
            <v>1171</v>
          </cell>
          <cell r="K103">
            <v>1255</v>
          </cell>
          <cell r="L103">
            <v>1506</v>
          </cell>
          <cell r="M103">
            <v>935</v>
          </cell>
          <cell r="N103">
            <v>62237</v>
          </cell>
          <cell r="O103">
            <v>0.032322060402165224</v>
          </cell>
          <cell r="P103">
            <v>335.1405193052364</v>
          </cell>
          <cell r="Q103">
            <v>0.010902935355422118</v>
          </cell>
          <cell r="R103">
            <v>13.7</v>
          </cell>
          <cell r="S103">
            <v>0.010118111570315353</v>
          </cell>
          <cell r="T103">
            <v>0.0003371850620464904</v>
          </cell>
          <cell r="U103">
            <v>1647.5262904784765</v>
          </cell>
          <cell r="V103">
            <v>1648</v>
          </cell>
          <cell r="W103">
            <v>1648</v>
          </cell>
          <cell r="X103">
            <v>0.9</v>
          </cell>
          <cell r="Z103">
            <v>1648</v>
          </cell>
        </row>
        <row r="104">
          <cell r="A104" t="str">
            <v>茂名市合计</v>
          </cell>
        </row>
        <row r="105">
          <cell r="A105" t="str">
            <v>茂名市本级</v>
          </cell>
          <cell r="B105">
            <v>9900</v>
          </cell>
          <cell r="C105">
            <v>503</v>
          </cell>
          <cell r="D105">
            <v>5714</v>
          </cell>
          <cell r="E105">
            <v>228</v>
          </cell>
          <cell r="F105">
            <v>1317</v>
          </cell>
          <cell r="G105">
            <v>8775</v>
          </cell>
          <cell r="H105">
            <v>13224</v>
          </cell>
          <cell r="I105">
            <v>0.6039255158530448</v>
          </cell>
          <cell r="J105">
            <v>438</v>
          </cell>
          <cell r="K105">
            <v>1255</v>
          </cell>
          <cell r="L105">
            <v>2481</v>
          </cell>
          <cell r="M105">
            <v>935</v>
          </cell>
          <cell r="N105">
            <v>19850</v>
          </cell>
          <cell r="O105">
            <v>0.010308866092243837</v>
          </cell>
          <cell r="P105">
            <v>402.44581863979846</v>
          </cell>
          <cell r="Q105">
            <v>0.01309254026873825</v>
          </cell>
          <cell r="R105">
            <v>27.1</v>
          </cell>
          <cell r="S105">
            <v>0.01003402406408723</v>
          </cell>
          <cell r="T105">
            <v>0.00011605134404090964</v>
          </cell>
          <cell r="U105">
            <v>567.0406606755296</v>
          </cell>
          <cell r="V105">
            <v>567</v>
          </cell>
          <cell r="W105">
            <v>567</v>
          </cell>
          <cell r="Z105">
            <v>567</v>
          </cell>
        </row>
        <row r="106">
          <cell r="A106" t="str">
            <v>茂南区</v>
          </cell>
          <cell r="B106">
            <v>641</v>
          </cell>
          <cell r="C106">
            <v>503</v>
          </cell>
          <cell r="D106">
            <v>17508</v>
          </cell>
          <cell r="E106">
            <v>228</v>
          </cell>
          <cell r="F106">
            <v>1851</v>
          </cell>
          <cell r="G106">
            <v>9636</v>
          </cell>
          <cell r="H106">
            <v>13369.8</v>
          </cell>
          <cell r="I106">
            <v>0.6005721693475154</v>
          </cell>
          <cell r="J106">
            <v>295</v>
          </cell>
          <cell r="K106">
            <v>1255</v>
          </cell>
          <cell r="L106">
            <v>6</v>
          </cell>
          <cell r="M106">
            <v>935</v>
          </cell>
          <cell r="N106">
            <v>20301</v>
          </cell>
          <cell r="O106">
            <v>0.010543087684566355</v>
          </cell>
          <cell r="P106">
            <v>303.9895817940003</v>
          </cell>
          <cell r="Q106">
            <v>0.009889519673397499</v>
          </cell>
          <cell r="R106">
            <v>12.3</v>
          </cell>
          <cell r="S106">
            <v>0.010126896832160082</v>
          </cell>
          <cell r="T106">
            <v>0.00010576768599436214</v>
          </cell>
          <cell r="U106">
            <v>516.7934851596654</v>
          </cell>
          <cell r="V106">
            <v>517</v>
          </cell>
          <cell r="W106">
            <v>517</v>
          </cell>
          <cell r="X106">
            <v>1.5076696055352312</v>
          </cell>
          <cell r="Z106">
            <v>517</v>
          </cell>
        </row>
        <row r="107">
          <cell r="A107" t="str">
            <v>信宜市</v>
          </cell>
          <cell r="B107">
            <v>5660</v>
          </cell>
          <cell r="C107">
            <v>503</v>
          </cell>
          <cell r="D107">
            <v>33689</v>
          </cell>
          <cell r="E107">
            <v>228</v>
          </cell>
          <cell r="F107">
            <v>6791</v>
          </cell>
          <cell r="G107">
            <v>8484</v>
          </cell>
          <cell r="H107">
            <v>12967.7</v>
          </cell>
          <cell r="I107">
            <v>0.6010337367189961</v>
          </cell>
          <cell r="J107">
            <v>1502</v>
          </cell>
          <cell r="K107">
            <v>1255</v>
          </cell>
          <cell r="L107">
            <v>705</v>
          </cell>
          <cell r="M107">
            <v>935</v>
          </cell>
          <cell r="N107">
            <v>48347</v>
          </cell>
          <cell r="O107">
            <v>0.02510845082930543</v>
          </cell>
          <cell r="P107">
            <v>357.19383312304797</v>
          </cell>
          <cell r="Q107">
            <v>0.01162038323497692</v>
          </cell>
          <cell r="R107">
            <v>14.5</v>
          </cell>
          <cell r="S107">
            <v>0.010113091420689793</v>
          </cell>
          <cell r="T107">
            <v>0.0002690623636304374</v>
          </cell>
          <cell r="U107">
            <v>1314.670689054149</v>
          </cell>
          <cell r="V107">
            <v>1315</v>
          </cell>
          <cell r="W107">
            <v>1315</v>
          </cell>
          <cell r="X107">
            <v>0.9280002363534046</v>
          </cell>
          <cell r="Z107">
            <v>1315</v>
          </cell>
        </row>
        <row r="108">
          <cell r="A108" t="str">
            <v>电白区</v>
          </cell>
          <cell r="B108">
            <v>4218</v>
          </cell>
          <cell r="C108">
            <v>503</v>
          </cell>
          <cell r="D108">
            <v>35339</v>
          </cell>
          <cell r="E108">
            <v>228</v>
          </cell>
          <cell r="F108">
            <v>6740</v>
          </cell>
          <cell r="G108">
            <v>8820</v>
          </cell>
          <cell r="H108">
            <v>13290.9</v>
          </cell>
          <cell r="I108">
            <v>0.6014762433827446</v>
          </cell>
          <cell r="J108">
            <v>950</v>
          </cell>
          <cell r="K108">
            <v>1255</v>
          </cell>
          <cell r="L108">
            <v>128</v>
          </cell>
          <cell r="M108">
            <v>935</v>
          </cell>
          <cell r="N108">
            <v>47375</v>
          </cell>
          <cell r="O108">
            <v>0.0246036539607079</v>
          </cell>
          <cell r="P108">
            <v>344.8035743183817</v>
          </cell>
          <cell r="Q108">
            <v>0.011217298012502852</v>
          </cell>
          <cell r="R108">
            <v>18</v>
          </cell>
          <cell r="S108">
            <v>0.01009112826607797</v>
          </cell>
          <cell r="T108">
            <v>0.00025936178422852305</v>
          </cell>
          <cell r="U108">
            <v>1267.2725050998304</v>
          </cell>
          <cell r="V108">
            <v>1267</v>
          </cell>
          <cell r="W108">
            <v>1267</v>
          </cell>
          <cell r="X108">
            <v>1.0991210164763883</v>
          </cell>
          <cell r="Z108">
            <v>1267</v>
          </cell>
        </row>
        <row r="109">
          <cell r="A109" t="str">
            <v>高州市</v>
          </cell>
          <cell r="B109">
            <v>1884</v>
          </cell>
          <cell r="C109">
            <v>503</v>
          </cell>
          <cell r="D109">
            <v>28990</v>
          </cell>
          <cell r="E109">
            <v>228</v>
          </cell>
          <cell r="F109">
            <v>7025</v>
          </cell>
          <cell r="G109">
            <v>8881</v>
          </cell>
          <cell r="H109">
            <v>13329.5</v>
          </cell>
          <cell r="I109">
            <v>0.6005180102427072</v>
          </cell>
          <cell r="J109">
            <v>1249</v>
          </cell>
          <cell r="K109">
            <v>1255</v>
          </cell>
          <cell r="L109">
            <v>926</v>
          </cell>
          <cell r="M109">
            <v>935</v>
          </cell>
          <cell r="N109">
            <v>40074</v>
          </cell>
          <cell r="O109">
            <v>0.020811964724462447</v>
          </cell>
          <cell r="P109">
            <v>359.2379909667116</v>
          </cell>
          <cell r="Q109">
            <v>0.011686884656147796</v>
          </cell>
          <cell r="R109">
            <v>13.4</v>
          </cell>
          <cell r="S109">
            <v>0.010119994126424938</v>
          </cell>
          <cell r="T109">
            <v>0.00022366098894359751</v>
          </cell>
          <cell r="U109">
            <v>1092.8341759937946</v>
          </cell>
          <cell r="V109">
            <v>1093</v>
          </cell>
          <cell r="W109">
            <v>1093</v>
          </cell>
          <cell r="X109">
            <v>1.0792385786821124</v>
          </cell>
          <cell r="Z109">
            <v>1093</v>
          </cell>
        </row>
        <row r="110">
          <cell r="A110" t="str">
            <v>化州市</v>
          </cell>
          <cell r="B110">
            <v>5147</v>
          </cell>
          <cell r="C110">
            <v>503</v>
          </cell>
          <cell r="D110">
            <v>44606</v>
          </cell>
          <cell r="E110">
            <v>228</v>
          </cell>
          <cell r="F110">
            <v>8144</v>
          </cell>
          <cell r="G110">
            <v>9630</v>
          </cell>
          <cell r="H110">
            <v>13175.3</v>
          </cell>
          <cell r="I110">
            <v>0.6030206775283584</v>
          </cell>
          <cell r="J110">
            <v>1281</v>
          </cell>
          <cell r="K110">
            <v>1255</v>
          </cell>
          <cell r="L110">
            <v>1705</v>
          </cell>
          <cell r="M110">
            <v>935</v>
          </cell>
          <cell r="N110">
            <v>60883</v>
          </cell>
          <cell r="O110">
            <v>0.031618876286855495</v>
          </cell>
          <cell r="P110">
            <v>345.5015672136174</v>
          </cell>
          <cell r="Q110">
            <v>0.011240005417238857</v>
          </cell>
          <cell r="R110">
            <v>13.3</v>
          </cell>
          <cell r="S110">
            <v>0.010120621645128133</v>
          </cell>
          <cell r="T110">
            <v>0.00033416014654653143</v>
          </cell>
          <cell r="U110">
            <v>1632.746193808681</v>
          </cell>
          <cell r="V110">
            <v>1633</v>
          </cell>
          <cell r="W110">
            <v>1632</v>
          </cell>
          <cell r="X110">
            <v>0.6997340285958817</v>
          </cell>
          <cell r="Y110">
            <v>-1632</v>
          </cell>
          <cell r="Z110">
            <v>0</v>
          </cell>
        </row>
        <row r="111">
          <cell r="A111" t="str">
            <v>肇庆市合计</v>
          </cell>
        </row>
        <row r="112">
          <cell r="A112" t="str">
            <v>肇庆市本级</v>
          </cell>
          <cell r="B112">
            <v>208</v>
          </cell>
          <cell r="C112">
            <v>503</v>
          </cell>
          <cell r="D112">
            <v>24</v>
          </cell>
          <cell r="E112">
            <v>228</v>
          </cell>
          <cell r="F112">
            <v>2</v>
          </cell>
          <cell r="G112">
            <v>30000</v>
          </cell>
          <cell r="H112">
            <v>0</v>
          </cell>
          <cell r="I112">
            <v>0</v>
          </cell>
          <cell r="J112">
            <v>3</v>
          </cell>
          <cell r="K112">
            <v>1373.5</v>
          </cell>
          <cell r="L112">
            <v>2436</v>
          </cell>
          <cell r="M112">
            <v>935</v>
          </cell>
          <cell r="N112">
            <v>2673</v>
          </cell>
          <cell r="O112">
            <v>0.001388191388643213</v>
          </cell>
          <cell r="P112">
            <v>115.60849233071455</v>
          </cell>
          <cell r="Q112">
            <v>0.0037610251396417776</v>
          </cell>
          <cell r="R112">
            <v>21.7</v>
          </cell>
          <cell r="S112">
            <v>0.010067910074059758</v>
          </cell>
          <cell r="T112">
            <v>1.0474120724394946E-05</v>
          </cell>
          <cell r="U112">
            <v>51.17779879793982</v>
          </cell>
          <cell r="V112">
            <v>51</v>
          </cell>
          <cell r="W112">
            <v>51</v>
          </cell>
          <cell r="Z112">
            <v>51</v>
          </cell>
        </row>
        <row r="113">
          <cell r="A113" t="str">
            <v>广宁县</v>
          </cell>
          <cell r="B113">
            <v>148</v>
          </cell>
          <cell r="C113">
            <v>503</v>
          </cell>
          <cell r="D113">
            <v>5529</v>
          </cell>
          <cell r="E113">
            <v>228</v>
          </cell>
          <cell r="F113">
            <v>2531</v>
          </cell>
          <cell r="G113">
            <v>9600</v>
          </cell>
          <cell r="H113">
            <v>11537.6</v>
          </cell>
          <cell r="I113">
            <v>0.6908964351414508</v>
          </cell>
          <cell r="J113">
            <v>131</v>
          </cell>
          <cell r="K113">
            <v>1255</v>
          </cell>
          <cell r="L113">
            <v>107</v>
          </cell>
          <cell r="M113">
            <v>935</v>
          </cell>
          <cell r="N113">
            <v>8446</v>
          </cell>
          <cell r="O113">
            <v>0.004386331638039872</v>
          </cell>
          <cell r="P113">
            <v>418.2569362222749</v>
          </cell>
          <cell r="Q113">
            <v>0.01360691433862418</v>
          </cell>
          <cell r="R113">
            <v>14.7</v>
          </cell>
          <cell r="S113">
            <v>0.010111836383283404</v>
          </cell>
          <cell r="T113">
            <v>5.048609625184945E-05</v>
          </cell>
          <cell r="U113">
            <v>246.68106698949956</v>
          </cell>
          <cell r="V113">
            <v>247</v>
          </cell>
          <cell r="W113">
            <v>247</v>
          </cell>
          <cell r="X113">
            <v>1.7248901582805733</v>
          </cell>
          <cell r="Y113">
            <v>408</v>
          </cell>
          <cell r="Z113">
            <v>655</v>
          </cell>
        </row>
        <row r="114">
          <cell r="A114" t="str">
            <v>封开县</v>
          </cell>
          <cell r="B114">
            <v>324</v>
          </cell>
          <cell r="C114">
            <v>503</v>
          </cell>
          <cell r="D114">
            <v>4882</v>
          </cell>
          <cell r="E114">
            <v>228</v>
          </cell>
          <cell r="F114">
            <v>1863</v>
          </cell>
          <cell r="G114">
            <v>9600</v>
          </cell>
          <cell r="H114">
            <v>11532.4</v>
          </cell>
          <cell r="I114">
            <v>0.6603872218684358</v>
          </cell>
          <cell r="J114">
            <v>82</v>
          </cell>
          <cell r="K114">
            <v>1255</v>
          </cell>
          <cell r="L114">
            <v>0</v>
          </cell>
          <cell r="M114">
            <v>935</v>
          </cell>
          <cell r="N114">
            <v>7151</v>
          </cell>
          <cell r="O114">
            <v>0.003713788484918674</v>
          </cell>
          <cell r="P114">
            <v>401.25548874283317</v>
          </cell>
          <cell r="Q114">
            <v>0.013053815945146633</v>
          </cell>
          <cell r="R114">
            <v>12.9</v>
          </cell>
          <cell r="S114">
            <v>0.010123131719940913</v>
          </cell>
          <cell r="T114">
            <v>4.194874654423226E-05</v>
          </cell>
          <cell r="U114">
            <v>204.9665615812833</v>
          </cell>
          <cell r="V114">
            <v>205</v>
          </cell>
          <cell r="W114">
            <v>205</v>
          </cell>
          <cell r="X114">
            <v>1.7938417557535264</v>
          </cell>
          <cell r="Y114">
            <v>1906</v>
          </cell>
          <cell r="Z114">
            <v>2111</v>
          </cell>
        </row>
        <row r="115">
          <cell r="A115" t="str">
            <v>怀集县</v>
          </cell>
          <cell r="B115">
            <v>523</v>
          </cell>
          <cell r="C115">
            <v>503</v>
          </cell>
          <cell r="D115">
            <v>13272</v>
          </cell>
          <cell r="E115">
            <v>228</v>
          </cell>
          <cell r="F115">
            <v>3919</v>
          </cell>
          <cell r="G115">
            <v>9600</v>
          </cell>
          <cell r="H115">
            <v>12569.35</v>
          </cell>
          <cell r="I115">
            <v>0.6006222014422127</v>
          </cell>
          <cell r="J115">
            <v>505</v>
          </cell>
          <cell r="K115">
            <v>1255</v>
          </cell>
          <cell r="L115">
            <v>119</v>
          </cell>
          <cell r="M115">
            <v>935</v>
          </cell>
          <cell r="N115">
            <v>18338</v>
          </cell>
          <cell r="O115">
            <v>0.009523626518869899</v>
          </cell>
          <cell r="P115">
            <v>385.39274093867016</v>
          </cell>
          <cell r="Q115">
            <v>0.012537762218707678</v>
          </cell>
          <cell r="R115">
            <v>11.7</v>
          </cell>
          <cell r="S115">
            <v>0.010130661944379251</v>
          </cell>
          <cell r="T115">
            <v>0.00010565037034966561</v>
          </cell>
          <cell r="U115">
            <v>516.2202669757136</v>
          </cell>
          <cell r="V115">
            <v>516</v>
          </cell>
          <cell r="W115">
            <v>516</v>
          </cell>
          <cell r="X115">
            <v>1.5500112740112995</v>
          </cell>
          <cell r="Y115">
            <v>2206</v>
          </cell>
          <cell r="Z115">
            <v>2722</v>
          </cell>
        </row>
        <row r="116">
          <cell r="A116" t="str">
            <v>德庆县</v>
          </cell>
          <cell r="B116">
            <v>377</v>
          </cell>
          <cell r="C116">
            <v>503</v>
          </cell>
          <cell r="D116">
            <v>3629</v>
          </cell>
          <cell r="E116">
            <v>228</v>
          </cell>
          <cell r="F116">
            <v>2151</v>
          </cell>
          <cell r="G116">
            <v>8640</v>
          </cell>
          <cell r="H116">
            <v>15331.19</v>
          </cell>
          <cell r="I116">
            <v>0.6170463359282985</v>
          </cell>
          <cell r="J116">
            <v>89</v>
          </cell>
          <cell r="K116">
            <v>1255</v>
          </cell>
          <cell r="L116">
            <v>10</v>
          </cell>
          <cell r="M116">
            <v>935</v>
          </cell>
          <cell r="N116">
            <v>6256</v>
          </cell>
          <cell r="O116">
            <v>0.003248980668668889</v>
          </cell>
          <cell r="P116">
            <v>428.10696398124463</v>
          </cell>
          <cell r="Q116">
            <v>0.013927359673398365</v>
          </cell>
          <cell r="R116">
            <v>14.9</v>
          </cell>
          <cell r="S116">
            <v>0.010110581345877013</v>
          </cell>
          <cell r="T116">
            <v>3.7809338942843197E-05</v>
          </cell>
          <cell r="U116">
            <v>184.740924037012</v>
          </cell>
          <cell r="V116">
            <v>185</v>
          </cell>
          <cell r="W116">
            <v>185</v>
          </cell>
          <cell r="X116">
            <v>2.092913282153983</v>
          </cell>
          <cell r="Y116">
            <v>290</v>
          </cell>
          <cell r="Z116">
            <v>475</v>
          </cell>
        </row>
        <row r="117">
          <cell r="A117" t="str">
            <v>清远市合计</v>
          </cell>
        </row>
        <row r="118">
          <cell r="A118" t="str">
            <v>清远市本级</v>
          </cell>
          <cell r="J118">
            <v>53</v>
          </cell>
          <cell r="K118">
            <v>1255</v>
          </cell>
          <cell r="L118">
            <v>3194</v>
          </cell>
          <cell r="M118">
            <v>935</v>
          </cell>
          <cell r="N118">
            <v>3247</v>
          </cell>
          <cell r="O118">
            <v>0.0016862915970536896</v>
          </cell>
          <cell r="P118">
            <v>97.1299147931424</v>
          </cell>
          <cell r="Q118">
            <v>0.0031598721165159447</v>
          </cell>
          <cell r="R118">
            <v>27.4</v>
          </cell>
          <cell r="S118">
            <v>0.010032141507977646</v>
          </cell>
          <cell r="T118">
            <v>1.2281655874351779E-05</v>
          </cell>
          <cell r="U118">
            <v>60.00963038159178</v>
          </cell>
          <cell r="V118">
            <v>60</v>
          </cell>
          <cell r="W118">
            <v>60</v>
          </cell>
          <cell r="Z118">
            <v>60</v>
          </cell>
        </row>
        <row r="119">
          <cell r="A119" t="str">
            <v>清城区</v>
          </cell>
          <cell r="B119">
            <v>602</v>
          </cell>
          <cell r="C119">
            <v>503</v>
          </cell>
          <cell r="D119">
            <v>6497</v>
          </cell>
          <cell r="E119">
            <v>228</v>
          </cell>
          <cell r="F119">
            <v>1981</v>
          </cell>
          <cell r="G119">
            <v>10080</v>
          </cell>
          <cell r="H119">
            <v>14821.4</v>
          </cell>
          <cell r="I119">
            <v>0.5968181977130079</v>
          </cell>
          <cell r="J119">
            <v>226</v>
          </cell>
          <cell r="K119">
            <v>1255</v>
          </cell>
          <cell r="L119">
            <v>0</v>
          </cell>
          <cell r="M119">
            <v>935</v>
          </cell>
          <cell r="N119">
            <v>9306</v>
          </cell>
          <cell r="O119">
            <v>0.004832962612313408</v>
          </cell>
          <cell r="P119">
            <v>401.00924134966687</v>
          </cell>
          <cell r="Q119">
            <v>0.013045804919160579</v>
          </cell>
          <cell r="R119">
            <v>22.7</v>
          </cell>
          <cell r="S119">
            <v>0.010061634887027809</v>
          </cell>
          <cell r="T119">
            <v>5.4396458105387147E-05</v>
          </cell>
          <cell r="U119">
            <v>265.7875597857291</v>
          </cell>
          <cell r="V119">
            <v>266</v>
          </cell>
          <cell r="W119">
            <v>266</v>
          </cell>
          <cell r="X119">
            <v>1.4150440767089392</v>
          </cell>
          <cell r="Z119">
            <v>266</v>
          </cell>
        </row>
        <row r="120">
          <cell r="A120" t="str">
            <v>清新区</v>
          </cell>
          <cell r="B120">
            <v>628</v>
          </cell>
          <cell r="C120">
            <v>503</v>
          </cell>
          <cell r="D120">
            <v>13839</v>
          </cell>
          <cell r="E120">
            <v>228</v>
          </cell>
          <cell r="F120">
            <v>4638</v>
          </cell>
          <cell r="G120">
            <v>8088</v>
          </cell>
          <cell r="H120">
            <v>11972.6</v>
          </cell>
          <cell r="I120">
            <v>0.6001101119471463</v>
          </cell>
          <cell r="J120">
            <v>758</v>
          </cell>
          <cell r="K120">
            <v>1255</v>
          </cell>
          <cell r="L120">
            <v>0</v>
          </cell>
          <cell r="M120">
            <v>935</v>
          </cell>
          <cell r="N120">
            <v>19863</v>
          </cell>
          <cell r="O120">
            <v>0.010315617490692158</v>
          </cell>
          <cell r="P120">
            <v>380.02708553592106</v>
          </cell>
          <cell r="Q120">
            <v>0.012363204411979559</v>
          </cell>
          <cell r="R120">
            <v>24.3</v>
          </cell>
          <cell r="S120">
            <v>0.010051594587776689</v>
          </cell>
          <cell r="T120">
            <v>0.00011322667803269702</v>
          </cell>
          <cell r="U120">
            <v>553.2390068237656</v>
          </cell>
          <cell r="V120">
            <v>553</v>
          </cell>
          <cell r="W120">
            <v>553</v>
          </cell>
          <cell r="X120">
            <v>1.010552014858841</v>
          </cell>
          <cell r="Z120">
            <v>553</v>
          </cell>
        </row>
        <row r="121">
          <cell r="A121" t="str">
            <v>佛冈县</v>
          </cell>
          <cell r="B121">
            <v>981</v>
          </cell>
          <cell r="C121">
            <v>503</v>
          </cell>
          <cell r="D121">
            <v>8292</v>
          </cell>
          <cell r="E121">
            <v>228</v>
          </cell>
          <cell r="F121">
            <v>2335</v>
          </cell>
          <cell r="G121">
            <v>8088</v>
          </cell>
          <cell r="H121">
            <v>11584.2</v>
          </cell>
          <cell r="I121">
            <v>0.6002308580223162</v>
          </cell>
          <cell r="J121">
            <v>88</v>
          </cell>
          <cell r="K121">
            <v>1255</v>
          </cell>
          <cell r="L121">
            <v>0</v>
          </cell>
          <cell r="M121">
            <v>935</v>
          </cell>
          <cell r="N121">
            <v>11696</v>
          </cell>
          <cell r="O121">
            <v>0.006074181250120097</v>
          </cell>
          <cell r="P121">
            <v>347.83250683994527</v>
          </cell>
          <cell r="Q121">
            <v>0.011315836546569112</v>
          </cell>
          <cell r="R121">
            <v>18.8</v>
          </cell>
          <cell r="S121">
            <v>0.01008610811645241</v>
          </cell>
          <cell r="T121">
            <v>6.425268615682115E-05</v>
          </cell>
          <cell r="U121">
            <v>313.94626154176973</v>
          </cell>
          <cell r="V121">
            <v>314</v>
          </cell>
          <cell r="W121">
            <v>314</v>
          </cell>
          <cell r="X121">
            <v>1.1203624267015706</v>
          </cell>
          <cell r="Z121">
            <v>314</v>
          </cell>
        </row>
        <row r="122">
          <cell r="A122" t="str">
            <v>连州市</v>
          </cell>
          <cell r="B122">
            <v>1102</v>
          </cell>
          <cell r="C122">
            <v>503</v>
          </cell>
          <cell r="D122">
            <v>12528</v>
          </cell>
          <cell r="E122">
            <v>228</v>
          </cell>
          <cell r="F122">
            <v>2839</v>
          </cell>
          <cell r="G122">
            <v>8160</v>
          </cell>
          <cell r="H122">
            <v>10021</v>
          </cell>
          <cell r="I122">
            <v>0.6069268829026938</v>
          </cell>
          <cell r="J122">
            <v>143</v>
          </cell>
          <cell r="K122">
            <v>1255</v>
          </cell>
          <cell r="L122">
            <v>973</v>
          </cell>
          <cell r="M122">
            <v>935</v>
          </cell>
          <cell r="N122">
            <v>17585</v>
          </cell>
          <cell r="O122">
            <v>0.009132564747209465</v>
          </cell>
          <cell r="P122">
            <v>318.25350677660884</v>
          </cell>
          <cell r="Q122">
            <v>0.010353559808927425</v>
          </cell>
          <cell r="R122">
            <v>18.3</v>
          </cell>
          <cell r="S122">
            <v>0.010089245709968385</v>
          </cell>
          <cell r="T122">
            <v>9.310623594572911E-05</v>
          </cell>
          <cell r="U122">
            <v>454.9281353007599</v>
          </cell>
          <cell r="V122">
            <v>455</v>
          </cell>
          <cell r="W122">
            <v>455</v>
          </cell>
          <cell r="X122">
            <v>1.07500728225515</v>
          </cell>
          <cell r="Z122">
            <v>455</v>
          </cell>
        </row>
        <row r="123">
          <cell r="A123" t="str">
            <v>阳山县</v>
          </cell>
          <cell r="B123">
            <v>398</v>
          </cell>
          <cell r="C123">
            <v>503</v>
          </cell>
          <cell r="D123">
            <v>10738</v>
          </cell>
          <cell r="E123">
            <v>228</v>
          </cell>
          <cell r="F123">
            <v>2542</v>
          </cell>
          <cell r="G123">
            <v>6540</v>
          </cell>
          <cell r="H123">
            <v>10832</v>
          </cell>
          <cell r="I123">
            <v>0.6050728328409901</v>
          </cell>
          <cell r="J123">
            <v>110</v>
          </cell>
          <cell r="K123">
            <v>1255</v>
          </cell>
          <cell r="L123">
            <v>0</v>
          </cell>
          <cell r="M123">
            <v>935</v>
          </cell>
          <cell r="N123">
            <v>13788</v>
          </cell>
          <cell r="O123">
            <v>0.007160637061957583</v>
          </cell>
          <cell r="P123">
            <v>302.5745575863069</v>
          </cell>
          <cell r="Q123">
            <v>0.009843485497957235</v>
          </cell>
          <cell r="R123">
            <v>15</v>
          </cell>
          <cell r="S123">
            <v>0.010109953827173819</v>
          </cell>
          <cell r="T123">
            <v>7.163047687193028E-05</v>
          </cell>
          <cell r="U123">
            <v>349.9950238891194</v>
          </cell>
          <cell r="V123">
            <v>350</v>
          </cell>
          <cell r="W123">
            <v>350</v>
          </cell>
          <cell r="X123">
            <v>1.2429432221700327</v>
          </cell>
          <cell r="Z123">
            <v>350</v>
          </cell>
        </row>
        <row r="124">
          <cell r="A124" t="str">
            <v>英德市</v>
          </cell>
          <cell r="B124">
            <v>3082</v>
          </cell>
          <cell r="C124">
            <v>503</v>
          </cell>
          <cell r="D124">
            <v>32386</v>
          </cell>
          <cell r="E124">
            <v>228</v>
          </cell>
          <cell r="F124">
            <v>5000</v>
          </cell>
          <cell r="G124">
            <v>8088</v>
          </cell>
          <cell r="H124">
            <v>11921</v>
          </cell>
          <cell r="I124">
            <v>0.6011581946870117</v>
          </cell>
          <cell r="J124">
            <v>593</v>
          </cell>
          <cell r="K124">
            <v>1255</v>
          </cell>
          <cell r="L124">
            <v>1109</v>
          </cell>
          <cell r="M124">
            <v>935</v>
          </cell>
          <cell r="N124">
            <v>42170</v>
          </cell>
          <cell r="O124">
            <v>0.021900497889668646</v>
          </cell>
          <cell r="P124">
            <v>311.4744743498538</v>
          </cell>
          <cell r="Q124">
            <v>0.010133021413646416</v>
          </cell>
          <cell r="R124">
            <v>17.5</v>
          </cell>
          <cell r="S124">
            <v>0.010094265859593944</v>
          </cell>
          <cell r="T124">
            <v>0.0002214089545276871</v>
          </cell>
          <cell r="U124">
            <v>1081.830468164166</v>
          </cell>
          <cell r="V124">
            <v>1082</v>
          </cell>
          <cell r="W124">
            <v>1082</v>
          </cell>
          <cell r="X124">
            <v>1.0562926261398178</v>
          </cell>
          <cell r="Z124">
            <v>1082</v>
          </cell>
        </row>
        <row r="125">
          <cell r="A125" t="str">
            <v>连山县</v>
          </cell>
          <cell r="B125">
            <v>273</v>
          </cell>
          <cell r="C125">
            <v>503</v>
          </cell>
          <cell r="D125">
            <v>3786</v>
          </cell>
          <cell r="E125">
            <v>228</v>
          </cell>
          <cell r="F125">
            <v>460</v>
          </cell>
          <cell r="G125">
            <v>8088</v>
          </cell>
          <cell r="H125">
            <v>9945.6</v>
          </cell>
          <cell r="I125">
            <v>0.6000926127110019</v>
          </cell>
          <cell r="J125">
            <v>49</v>
          </cell>
          <cell r="K125">
            <v>1255</v>
          </cell>
          <cell r="L125">
            <v>0</v>
          </cell>
          <cell r="M125">
            <v>935</v>
          </cell>
          <cell r="N125">
            <v>4568</v>
          </cell>
          <cell r="O125">
            <v>0.002372337547071529</v>
          </cell>
          <cell r="P125">
            <v>300.3638353765324</v>
          </cell>
          <cell r="Q125">
            <v>0.009771565333269495</v>
          </cell>
          <cell r="R125">
            <v>15.5</v>
          </cell>
          <cell r="S125">
            <v>0.010106816233657844</v>
          </cell>
          <cell r="T125">
            <v>2.3658648312986235E-05</v>
          </cell>
          <cell r="U125">
            <v>115.59896768930659</v>
          </cell>
          <cell r="V125">
            <v>116</v>
          </cell>
          <cell r="W125">
            <v>116</v>
          </cell>
          <cell r="X125">
            <v>0.95</v>
          </cell>
          <cell r="Z125">
            <v>116</v>
          </cell>
        </row>
        <row r="126">
          <cell r="A126" t="str">
            <v>连南县</v>
          </cell>
          <cell r="B126">
            <v>407</v>
          </cell>
          <cell r="C126">
            <v>503</v>
          </cell>
          <cell r="D126">
            <v>7434</v>
          </cell>
          <cell r="E126">
            <v>228</v>
          </cell>
          <cell r="F126">
            <v>468</v>
          </cell>
          <cell r="G126">
            <v>8088</v>
          </cell>
          <cell r="H126">
            <v>9925.2</v>
          </cell>
          <cell r="I126">
            <v>0.600739164520103</v>
          </cell>
          <cell r="J126">
            <v>109</v>
          </cell>
          <cell r="K126">
            <v>1255</v>
          </cell>
          <cell r="L126">
            <v>0</v>
          </cell>
          <cell r="M126">
            <v>0</v>
          </cell>
          <cell r="N126">
            <v>8418</v>
          </cell>
          <cell r="O126">
            <v>0.004371790164458873</v>
          </cell>
          <cell r="P126">
            <v>279.3894036588263</v>
          </cell>
          <cell r="Q126">
            <v>0.009089216109699226</v>
          </cell>
          <cell r="R126">
            <v>16.8</v>
          </cell>
          <cell r="S126">
            <v>0.01009865849051631</v>
          </cell>
          <cell r="T126">
            <v>4.238398775425066E-05</v>
          </cell>
          <cell r="U126">
            <v>207.0932018655617</v>
          </cell>
          <cell r="V126">
            <v>207</v>
          </cell>
          <cell r="W126">
            <v>207</v>
          </cell>
          <cell r="X126">
            <v>0.52</v>
          </cell>
          <cell r="Y126">
            <v>-207</v>
          </cell>
          <cell r="Z126">
            <v>0</v>
          </cell>
        </row>
        <row r="127">
          <cell r="A127" t="str">
            <v>潮州市合计</v>
          </cell>
        </row>
        <row r="128">
          <cell r="A128" t="str">
            <v>潮州市本级</v>
          </cell>
          <cell r="B128">
            <v>348</v>
          </cell>
          <cell r="C128">
            <v>503</v>
          </cell>
          <cell r="D128">
            <v>963</v>
          </cell>
          <cell r="E128">
            <v>228</v>
          </cell>
          <cell r="F128">
            <v>60</v>
          </cell>
          <cell r="G128">
            <v>8400</v>
          </cell>
          <cell r="H128">
            <v>11458</v>
          </cell>
          <cell r="I128">
            <v>0.7008547008547008</v>
          </cell>
          <cell r="J128">
            <v>35</v>
          </cell>
          <cell r="K128">
            <v>1255</v>
          </cell>
          <cell r="L128">
            <v>1672</v>
          </cell>
          <cell r="M128">
            <v>935</v>
          </cell>
          <cell r="N128">
            <v>3078</v>
          </cell>
          <cell r="O128">
            <v>0.001598523417225518</v>
          </cell>
          <cell r="P128">
            <v>198.4436863764349</v>
          </cell>
          <cell r="Q128">
            <v>0.0064558552595765616</v>
          </cell>
          <cell r="R128">
            <v>13.3</v>
          </cell>
          <cell r="S128">
            <v>0.010120621645128133</v>
          </cell>
          <cell r="T128">
            <v>1.3834764742230723E-05</v>
          </cell>
          <cell r="U128">
            <v>67.59830491027842</v>
          </cell>
          <cell r="V128">
            <v>68</v>
          </cell>
          <cell r="W128">
            <v>68</v>
          </cell>
          <cell r="Z128">
            <v>68</v>
          </cell>
        </row>
        <row r="129">
          <cell r="A129" t="str">
            <v>潮安区</v>
          </cell>
          <cell r="B129">
            <v>1159</v>
          </cell>
          <cell r="C129">
            <v>503</v>
          </cell>
          <cell r="D129">
            <v>17621</v>
          </cell>
          <cell r="E129">
            <v>228</v>
          </cell>
          <cell r="F129">
            <v>1550</v>
          </cell>
          <cell r="G129">
            <v>8256</v>
          </cell>
          <cell r="H129">
            <v>12611.8</v>
          </cell>
          <cell r="I129">
            <v>0.6005167958656331</v>
          </cell>
          <cell r="J129">
            <v>57</v>
          </cell>
          <cell r="K129">
            <v>1255</v>
          </cell>
          <cell r="L129">
            <v>0</v>
          </cell>
          <cell r="M129">
            <v>935</v>
          </cell>
          <cell r="N129">
            <v>20387</v>
          </cell>
          <cell r="O129">
            <v>0.01058775078199371</v>
          </cell>
          <cell r="P129">
            <v>281.4783930936381</v>
          </cell>
          <cell r="Q129">
            <v>0.009157176011453657</v>
          </cell>
          <cell r="R129">
            <v>15.8</v>
          </cell>
          <cell r="S129">
            <v>0.01010493367754826</v>
          </cell>
          <cell r="T129">
            <v>0.0001029746706583227</v>
          </cell>
          <cell r="U129">
            <v>503.14648025409184</v>
          </cell>
          <cell r="V129">
            <v>503</v>
          </cell>
          <cell r="W129">
            <v>503</v>
          </cell>
          <cell r="X129">
            <v>1.087797179382454</v>
          </cell>
          <cell r="Z129">
            <v>503</v>
          </cell>
        </row>
        <row r="130">
          <cell r="A130" t="str">
            <v>湘桥区</v>
          </cell>
          <cell r="B130">
            <v>898</v>
          </cell>
          <cell r="C130">
            <v>503</v>
          </cell>
          <cell r="D130">
            <v>3563</v>
          </cell>
          <cell r="E130">
            <v>228</v>
          </cell>
          <cell r="F130">
            <v>362</v>
          </cell>
          <cell r="G130">
            <v>8400</v>
          </cell>
          <cell r="H130">
            <v>12994.7752</v>
          </cell>
          <cell r="I130">
            <v>0.6006121238562301</v>
          </cell>
          <cell r="J130">
            <v>42</v>
          </cell>
          <cell r="K130">
            <v>1255</v>
          </cell>
          <cell r="L130">
            <v>0</v>
          </cell>
          <cell r="M130">
            <v>935</v>
          </cell>
          <cell r="N130">
            <v>4865</v>
          </cell>
          <cell r="O130">
            <v>0.0025265810346985526</v>
          </cell>
          <cell r="P130">
            <v>322.74779033915723</v>
          </cell>
          <cell r="Q130">
            <v>0.010499769772595747</v>
          </cell>
          <cell r="R130">
            <v>11.6</v>
          </cell>
          <cell r="S130">
            <v>0.010131289463082447</v>
          </cell>
          <cell r="T130">
            <v>2.5969921959135855E-05</v>
          </cell>
          <cell r="U130">
            <v>126.89212543897145</v>
          </cell>
          <cell r="V130">
            <v>127</v>
          </cell>
          <cell r="W130">
            <v>127</v>
          </cell>
          <cell r="X130">
            <v>0.9130712823834197</v>
          </cell>
          <cell r="Z130">
            <v>127</v>
          </cell>
        </row>
        <row r="131">
          <cell r="A131" t="str">
            <v>饶平县</v>
          </cell>
          <cell r="B131">
            <v>4023</v>
          </cell>
          <cell r="C131">
            <v>503</v>
          </cell>
          <cell r="D131">
            <v>22032</v>
          </cell>
          <cell r="E131">
            <v>228</v>
          </cell>
          <cell r="F131">
            <v>2815</v>
          </cell>
          <cell r="G131">
            <v>7680</v>
          </cell>
          <cell r="H131">
            <v>11009.05764</v>
          </cell>
          <cell r="I131">
            <v>0.6001051669450983</v>
          </cell>
          <cell r="J131">
            <v>165</v>
          </cell>
          <cell r="K131">
            <v>1255</v>
          </cell>
          <cell r="L131">
            <v>609</v>
          </cell>
          <cell r="M131">
            <v>935</v>
          </cell>
          <cell r="N131">
            <v>29644</v>
          </cell>
          <cell r="O131">
            <v>0.01539526581554037</v>
          </cell>
          <cell r="P131">
            <v>307.0770223316691</v>
          </cell>
          <cell r="Q131">
            <v>0.009989961615379616</v>
          </cell>
          <cell r="R131">
            <v>13</v>
          </cell>
          <cell r="S131">
            <v>0.010122504201237717</v>
          </cell>
          <cell r="T131">
            <v>0.00015502243156051296</v>
          </cell>
          <cell r="U131">
            <v>757.4580263423145</v>
          </cell>
          <cell r="V131">
            <v>757</v>
          </cell>
          <cell r="W131">
            <v>757</v>
          </cell>
          <cell r="X131">
            <v>1.0503836780985456</v>
          </cell>
          <cell r="Z131">
            <v>757</v>
          </cell>
        </row>
        <row r="132">
          <cell r="A132" t="str">
            <v>揭阳市合计</v>
          </cell>
        </row>
        <row r="133">
          <cell r="A133" t="str">
            <v>揭阳市本级</v>
          </cell>
          <cell r="B133">
            <v>1401</v>
          </cell>
          <cell r="C133">
            <v>503</v>
          </cell>
          <cell r="D133">
            <v>24599</v>
          </cell>
          <cell r="E133">
            <v>228</v>
          </cell>
          <cell r="F133">
            <v>2429</v>
          </cell>
          <cell r="G133">
            <v>10684</v>
          </cell>
          <cell r="H133">
            <v>14580</v>
          </cell>
          <cell r="I133">
            <v>0.596082018446528</v>
          </cell>
          <cell r="J133">
            <v>10</v>
          </cell>
          <cell r="K133">
            <v>1255</v>
          </cell>
          <cell r="L133">
            <v>2382</v>
          </cell>
          <cell r="M133">
            <v>935</v>
          </cell>
          <cell r="N133">
            <v>30821</v>
          </cell>
          <cell r="O133">
            <v>0.0160065270442845</v>
          </cell>
          <cell r="P133">
            <v>281.4328596303386</v>
          </cell>
          <cell r="Q133">
            <v>0.00915569469726374</v>
          </cell>
          <cell r="R133">
            <v>14.8</v>
          </cell>
          <cell r="S133">
            <v>0.01011120886458021</v>
          </cell>
          <cell r="T133">
            <v>0.0001557275527971731</v>
          </cell>
          <cell r="U133">
            <v>760.9033325143064</v>
          </cell>
          <cell r="V133">
            <v>761</v>
          </cell>
          <cell r="W133">
            <v>761</v>
          </cell>
          <cell r="Z133">
            <v>761</v>
          </cell>
        </row>
        <row r="134">
          <cell r="A134" t="str">
            <v>榕城区</v>
          </cell>
          <cell r="B134">
            <v>1906</v>
          </cell>
          <cell r="C134">
            <v>503</v>
          </cell>
          <cell r="D134">
            <v>3622</v>
          </cell>
          <cell r="E134">
            <v>228</v>
          </cell>
          <cell r="F134">
            <v>406</v>
          </cell>
          <cell r="G134">
            <v>12396</v>
          </cell>
          <cell r="H134">
            <v>15242.6</v>
          </cell>
          <cell r="I134">
            <v>0.6004510949350086</v>
          </cell>
          <cell r="J134">
            <v>245</v>
          </cell>
          <cell r="K134">
            <v>1255</v>
          </cell>
          <cell r="L134">
            <v>0</v>
          </cell>
          <cell r="M134">
            <v>935</v>
          </cell>
          <cell r="N134">
            <v>6179</v>
          </cell>
          <cell r="O134">
            <v>0.003208991616321142</v>
          </cell>
          <cell r="P134">
            <v>406.44230458002914</v>
          </cell>
          <cell r="Q134">
            <v>0.013222555666296022</v>
          </cell>
          <cell r="R134">
            <v>10.9</v>
          </cell>
          <cell r="S134">
            <v>0.010135682094004811</v>
          </cell>
          <cell r="T134">
            <v>3.648761943100807E-05</v>
          </cell>
          <cell r="U134">
            <v>178.28284540455317</v>
          </cell>
          <cell r="V134">
            <v>178</v>
          </cell>
          <cell r="W134">
            <v>178</v>
          </cell>
          <cell r="X134">
            <v>0.9809868280313507</v>
          </cell>
          <cell r="Z134">
            <v>178</v>
          </cell>
        </row>
        <row r="135">
          <cell r="A135" t="str">
            <v>揭东区</v>
          </cell>
          <cell r="B135">
            <v>613</v>
          </cell>
          <cell r="C135">
            <v>503</v>
          </cell>
          <cell r="D135">
            <v>16744</v>
          </cell>
          <cell r="E135">
            <v>228</v>
          </cell>
          <cell r="F135">
            <v>1855</v>
          </cell>
          <cell r="G135">
            <v>11856</v>
          </cell>
          <cell r="H135">
            <v>14529.8</v>
          </cell>
          <cell r="I135">
            <v>0.6017125665355242</v>
          </cell>
          <cell r="J135">
            <v>357</v>
          </cell>
          <cell r="K135">
            <v>1255</v>
          </cell>
          <cell r="L135">
            <v>322</v>
          </cell>
          <cell r="M135">
            <v>935</v>
          </cell>
          <cell r="N135">
            <v>19891</v>
          </cell>
          <cell r="O135">
            <v>0.010330158964273157</v>
          </cell>
          <cell r="P135">
            <v>323.35403783955894</v>
          </cell>
          <cell r="Q135">
            <v>0.010519492476731817</v>
          </cell>
          <cell r="R135">
            <v>16</v>
          </cell>
          <cell r="S135">
            <v>0.01010367864014187</v>
          </cell>
          <cell r="T135">
            <v>0.00010609077568920412</v>
          </cell>
          <cell r="U135">
            <v>518.372139810628</v>
          </cell>
          <cell r="V135">
            <v>518</v>
          </cell>
          <cell r="W135">
            <v>518</v>
          </cell>
          <cell r="X135">
            <v>0.9960682683158897</v>
          </cell>
          <cell r="Z135">
            <v>518</v>
          </cell>
        </row>
        <row r="136">
          <cell r="A136" t="str">
            <v>惠来县</v>
          </cell>
          <cell r="B136">
            <v>6979</v>
          </cell>
          <cell r="C136">
            <v>503</v>
          </cell>
          <cell r="D136">
            <v>38773</v>
          </cell>
          <cell r="E136">
            <v>228</v>
          </cell>
          <cell r="F136">
            <v>2112</v>
          </cell>
          <cell r="G136">
            <v>6360</v>
          </cell>
          <cell r="H136">
            <v>9740.2</v>
          </cell>
          <cell r="I136">
            <v>0.6349441083833242</v>
          </cell>
          <cell r="J136">
            <v>784</v>
          </cell>
          <cell r="K136">
            <v>1255</v>
          </cell>
          <cell r="L136">
            <v>773</v>
          </cell>
          <cell r="M136">
            <v>935</v>
          </cell>
          <cell r="N136">
            <v>49421</v>
          </cell>
          <cell r="O136">
            <v>0.025666220208805175</v>
          </cell>
          <cell r="P136">
            <v>293.68468026412523</v>
          </cell>
          <cell r="Q136">
            <v>0.009554276189687641</v>
          </cell>
          <cell r="R136">
            <v>11.8</v>
          </cell>
          <cell r="S136">
            <v>0.010130034425676058</v>
          </cell>
          <cell r="T136">
            <v>0.0002540886792234142</v>
          </cell>
          <cell r="U136">
            <v>1241.5074872913824</v>
          </cell>
          <cell r="V136">
            <v>1242</v>
          </cell>
          <cell r="W136">
            <v>1242</v>
          </cell>
          <cell r="X136">
            <v>1.1989740687280674</v>
          </cell>
          <cell r="Z136">
            <v>1242</v>
          </cell>
        </row>
        <row r="137">
          <cell r="A137" t="str">
            <v>普宁市</v>
          </cell>
          <cell r="B137">
            <v>1579</v>
          </cell>
          <cell r="C137">
            <v>503</v>
          </cell>
          <cell r="D137">
            <v>29326</v>
          </cell>
          <cell r="E137">
            <v>228</v>
          </cell>
          <cell r="F137">
            <v>4019</v>
          </cell>
          <cell r="G137">
            <v>7620</v>
          </cell>
          <cell r="H137">
            <v>11633.4</v>
          </cell>
          <cell r="I137">
            <v>0.6021093895658498</v>
          </cell>
          <cell r="J137">
            <v>708</v>
          </cell>
          <cell r="K137">
            <v>1255</v>
          </cell>
          <cell r="L137">
            <v>1293</v>
          </cell>
          <cell r="M137">
            <v>935</v>
          </cell>
          <cell r="N137">
            <v>36925</v>
          </cell>
          <cell r="O137">
            <v>0.019176568284942252</v>
          </cell>
          <cell r="P137">
            <v>298.4946851726473</v>
          </cell>
          <cell r="Q137">
            <v>0.009710757335821796</v>
          </cell>
          <cell r="R137">
            <v>14.1</v>
          </cell>
          <cell r="S137">
            <v>0.010115601495502573</v>
          </cell>
          <cell r="T137">
            <v>0.00019087711415261767</v>
          </cell>
          <cell r="U137">
            <v>932.6482671220463</v>
          </cell>
          <cell r="V137">
            <v>933</v>
          </cell>
          <cell r="W137">
            <v>933</v>
          </cell>
          <cell r="X137">
            <v>1.1111539732064162</v>
          </cell>
          <cell r="Z137">
            <v>933</v>
          </cell>
        </row>
        <row r="138">
          <cell r="A138" t="str">
            <v>揭西县</v>
          </cell>
          <cell r="B138">
            <v>3406</v>
          </cell>
          <cell r="C138">
            <v>503</v>
          </cell>
          <cell r="D138">
            <v>27844</v>
          </cell>
          <cell r="E138">
            <v>228</v>
          </cell>
          <cell r="F138">
            <v>3318</v>
          </cell>
          <cell r="G138">
            <v>9072</v>
          </cell>
          <cell r="H138">
            <v>8906.6</v>
          </cell>
          <cell r="I138">
            <v>0.6069307428583139</v>
          </cell>
          <cell r="J138">
            <v>575</v>
          </cell>
          <cell r="K138">
            <v>1255</v>
          </cell>
          <cell r="L138">
            <v>1369</v>
          </cell>
          <cell r="M138">
            <v>935</v>
          </cell>
          <cell r="N138">
            <v>36512</v>
          </cell>
          <cell r="O138">
            <v>0.01896208154962252</v>
          </cell>
          <cell r="P138">
            <v>312.1809519244814</v>
          </cell>
          <cell r="Q138">
            <v>0.010156004845617544</v>
          </cell>
          <cell r="R138">
            <v>14.5</v>
          </cell>
          <cell r="S138">
            <v>0.010113091420689793</v>
          </cell>
          <cell r="T138">
            <v>0.00019209075538312916</v>
          </cell>
          <cell r="U138">
            <v>938.5782624259327</v>
          </cell>
          <cell r="V138">
            <v>939</v>
          </cell>
          <cell r="W138">
            <v>939</v>
          </cell>
          <cell r="X138">
            <v>0.9187306104396566</v>
          </cell>
          <cell r="Z138">
            <v>939</v>
          </cell>
        </row>
        <row r="139">
          <cell r="A139" t="str">
            <v>云浮市合计</v>
          </cell>
        </row>
        <row r="140">
          <cell r="A140" t="str">
            <v>云浮市本级</v>
          </cell>
          <cell r="B140">
            <v>121</v>
          </cell>
          <cell r="C140">
            <v>503</v>
          </cell>
          <cell r="D140">
            <v>1328</v>
          </cell>
          <cell r="E140">
            <v>228</v>
          </cell>
          <cell r="F140">
            <v>0</v>
          </cell>
          <cell r="G140">
            <v>0</v>
          </cell>
          <cell r="H140">
            <v>12007</v>
          </cell>
          <cell r="I140">
            <v>0.6</v>
          </cell>
          <cell r="J140">
            <v>22</v>
          </cell>
          <cell r="K140">
            <v>1255</v>
          </cell>
          <cell r="L140">
            <v>2160</v>
          </cell>
          <cell r="M140">
            <v>935</v>
          </cell>
          <cell r="N140">
            <v>3631</v>
          </cell>
          <cell r="O140">
            <v>0.0018857175204502455</v>
          </cell>
          <cell r="P140">
            <v>154.1054805838612</v>
          </cell>
          <cell r="Q140">
            <v>0.005013425700375601</v>
          </cell>
          <cell r="R140">
            <v>17.6</v>
          </cell>
          <cell r="S140">
            <v>0.01009363834089075</v>
          </cell>
          <cell r="T140">
            <v>1.5201812270973145E-05</v>
          </cell>
          <cell r="U140">
            <v>74.27786162096756</v>
          </cell>
          <cell r="V140">
            <v>74</v>
          </cell>
          <cell r="W140">
            <v>74</v>
          </cell>
          <cell r="Z140">
            <v>74</v>
          </cell>
        </row>
        <row r="141">
          <cell r="A141" t="str">
            <v>云城区</v>
          </cell>
          <cell r="B141">
            <v>534</v>
          </cell>
          <cell r="C141">
            <v>503</v>
          </cell>
          <cell r="D141">
            <v>4887</v>
          </cell>
          <cell r="E141">
            <v>228</v>
          </cell>
          <cell r="F141">
            <v>1475</v>
          </cell>
          <cell r="G141">
            <v>7680</v>
          </cell>
          <cell r="H141">
            <v>12411.350999999999</v>
          </cell>
          <cell r="I141">
            <v>0.6006037537734611</v>
          </cell>
          <cell r="J141">
            <v>21</v>
          </cell>
          <cell r="K141">
            <v>1255</v>
          </cell>
          <cell r="L141">
            <v>0</v>
          </cell>
          <cell r="M141">
            <v>935</v>
          </cell>
          <cell r="N141">
            <v>6917</v>
          </cell>
          <cell r="O141">
            <v>0.003592263312848898</v>
          </cell>
          <cell r="P141">
            <v>340.20427931184037</v>
          </cell>
          <cell r="Q141">
            <v>0.011067671771424063</v>
          </cell>
          <cell r="R141">
            <v>14.1</v>
          </cell>
          <cell r="S141">
            <v>0.010115601495502573</v>
          </cell>
          <cell r="T141">
            <v>3.7705938989072016E-05</v>
          </cell>
          <cell r="U141">
            <v>184.23569957291994</v>
          </cell>
          <cell r="V141">
            <v>184</v>
          </cell>
          <cell r="W141">
            <v>184</v>
          </cell>
          <cell r="X141">
            <v>1.2405995002231145</v>
          </cell>
          <cell r="Z141">
            <v>184</v>
          </cell>
        </row>
        <row r="142">
          <cell r="A142" t="str">
            <v>郁南县</v>
          </cell>
          <cell r="B142">
            <v>762</v>
          </cell>
          <cell r="C142">
            <v>503</v>
          </cell>
          <cell r="D142">
            <v>11385</v>
          </cell>
          <cell r="E142">
            <v>228</v>
          </cell>
          <cell r="F142">
            <v>3194</v>
          </cell>
          <cell r="G142">
            <v>8040</v>
          </cell>
          <cell r="H142">
            <v>11597.832799999998</v>
          </cell>
          <cell r="I142">
            <v>0.5995078666766088</v>
          </cell>
          <cell r="J142">
            <v>149</v>
          </cell>
          <cell r="K142">
            <v>1255</v>
          </cell>
          <cell r="L142">
            <v>50</v>
          </cell>
          <cell r="M142">
            <v>935</v>
          </cell>
          <cell r="N142">
            <v>15540</v>
          </cell>
          <cell r="O142">
            <v>0.008070517837454369</v>
          </cell>
          <cell r="P142">
            <v>341.6947769197769</v>
          </cell>
          <cell r="Q142">
            <v>0.01111616127994554</v>
          </cell>
          <cell r="R142">
            <v>14.5</v>
          </cell>
          <cell r="S142">
            <v>0.010113091420689793</v>
          </cell>
          <cell r="T142">
            <v>8.485600197901827E-05</v>
          </cell>
          <cell r="U142">
            <v>414.6165115287656</v>
          </cell>
          <cell r="V142">
            <v>415</v>
          </cell>
          <cell r="W142">
            <v>415</v>
          </cell>
          <cell r="X142">
            <v>1.0747628479381444</v>
          </cell>
          <cell r="Z142">
            <v>415</v>
          </cell>
        </row>
        <row r="143">
          <cell r="A143" t="str">
            <v>云安区</v>
          </cell>
          <cell r="B143">
            <v>82</v>
          </cell>
          <cell r="C143">
            <v>503</v>
          </cell>
          <cell r="D143">
            <v>7237</v>
          </cell>
          <cell r="E143">
            <v>228</v>
          </cell>
          <cell r="F143">
            <v>1986</v>
          </cell>
          <cell r="G143">
            <v>7680</v>
          </cell>
          <cell r="H143">
            <v>11715.6</v>
          </cell>
          <cell r="I143">
            <v>0.6001109262340544</v>
          </cell>
          <cell r="J143">
            <v>71</v>
          </cell>
          <cell r="K143">
            <v>1255</v>
          </cell>
          <cell r="L143">
            <v>34</v>
          </cell>
          <cell r="M143">
            <v>935</v>
          </cell>
          <cell r="N143">
            <v>9410</v>
          </cell>
          <cell r="O143">
            <v>0.0048869737998999754</v>
          </cell>
          <cell r="P143">
            <v>324.5564470421537</v>
          </cell>
          <cell r="Q143">
            <v>0.010558609769483624</v>
          </cell>
          <cell r="R143">
            <v>18.3</v>
          </cell>
          <cell r="S143">
            <v>0.010089245709968385</v>
          </cell>
          <cell r="T143">
            <v>5.0223387389954984E-05</v>
          </cell>
          <cell r="U143">
            <v>245.39744026509516</v>
          </cell>
          <cell r="V143">
            <v>245</v>
          </cell>
          <cell r="W143">
            <v>245</v>
          </cell>
          <cell r="X143">
            <v>1.2719168636972538</v>
          </cell>
          <cell r="Z143">
            <v>245</v>
          </cell>
        </row>
        <row r="144">
          <cell r="A144" t="str">
            <v>罗定市</v>
          </cell>
          <cell r="B144">
            <v>3794</v>
          </cell>
          <cell r="C144">
            <v>503</v>
          </cell>
          <cell r="D144">
            <v>30975</v>
          </cell>
          <cell r="E144">
            <v>228</v>
          </cell>
          <cell r="F144">
            <v>6759</v>
          </cell>
          <cell r="G144">
            <v>8160</v>
          </cell>
          <cell r="H144">
            <v>11598.371399999998</v>
          </cell>
          <cell r="I144">
            <v>0.6000056180301314</v>
          </cell>
          <cell r="J144">
            <v>729</v>
          </cell>
          <cell r="K144">
            <v>1255</v>
          </cell>
          <cell r="L144">
            <v>127</v>
          </cell>
          <cell r="M144">
            <v>935</v>
          </cell>
          <cell r="N144">
            <v>42384</v>
          </cell>
          <cell r="O144">
            <v>0.022011636294894853</v>
          </cell>
          <cell r="P144">
            <v>341.91186336038754</v>
          </cell>
          <cell r="Q144">
            <v>0.011123223629295069</v>
          </cell>
          <cell r="R144">
            <v>12.9</v>
          </cell>
          <cell r="S144">
            <v>0.010123131719940913</v>
          </cell>
          <cell r="T144">
            <v>0.00023163215733272102</v>
          </cell>
          <cell r="U144">
            <v>1131.7822521843739</v>
          </cell>
          <cell r="V144">
            <v>1132</v>
          </cell>
          <cell r="W144">
            <v>1132</v>
          </cell>
          <cell r="X144">
            <v>1.0652013062899477</v>
          </cell>
          <cell r="Z144">
            <v>1132</v>
          </cell>
        </row>
        <row r="145">
          <cell r="A145" t="str">
            <v>新兴县</v>
          </cell>
          <cell r="B145">
            <v>1089</v>
          </cell>
          <cell r="C145">
            <v>503</v>
          </cell>
          <cell r="D145">
            <v>10416</v>
          </cell>
          <cell r="E145">
            <v>228</v>
          </cell>
          <cell r="F145">
            <v>2968</v>
          </cell>
          <cell r="G145">
            <v>8280</v>
          </cell>
          <cell r="H145">
            <v>13731.977000000003</v>
          </cell>
          <cell r="I145">
            <v>0.5974937184937027</v>
          </cell>
          <cell r="J145">
            <v>127</v>
          </cell>
          <cell r="K145">
            <v>1255</v>
          </cell>
          <cell r="L145">
            <v>360</v>
          </cell>
          <cell r="M145">
            <v>935</v>
          </cell>
          <cell r="N145">
            <v>14960</v>
          </cell>
          <cell r="O145">
            <v>0.0077693015989908215</v>
          </cell>
          <cell r="P145">
            <v>344.78409090909093</v>
          </cell>
          <cell r="Q145">
            <v>0.01121666416986144</v>
          </cell>
          <cell r="R145">
            <v>22.1</v>
          </cell>
          <cell r="S145">
            <v>0.010065399999246978</v>
          </cell>
          <cell r="T145">
            <v>8.177893573327807E-05</v>
          </cell>
          <cell r="U145">
            <v>399.58160011652194</v>
          </cell>
          <cell r="V145">
            <v>400</v>
          </cell>
          <cell r="W145">
            <v>400</v>
          </cell>
          <cell r="X145">
            <v>1.3539990279777823</v>
          </cell>
          <cell r="Z14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194" customWidth="1"/>
    <col min="3" max="3" width="20.00390625" style="194" customWidth="1"/>
    <col min="4" max="4" width="18.75390625" style="194" customWidth="1"/>
    <col min="5" max="5" width="18.75390625" style="8" customWidth="1"/>
    <col min="6" max="247" width="9.00390625" style="8" customWidth="1"/>
  </cols>
  <sheetData>
    <row r="1" ht="24.75" customHeight="1">
      <c r="A1" s="247" t="s">
        <v>0</v>
      </c>
    </row>
    <row r="2" spans="1:247" s="193" customFormat="1" ht="57" customHeight="1">
      <c r="A2" s="196" t="s">
        <v>1</v>
      </c>
      <c r="B2" s="196"/>
      <c r="C2" s="197"/>
      <c r="D2" s="197"/>
      <c r="E2" s="198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</row>
    <row r="3" spans="1:5" ht="22.5" customHeight="1">
      <c r="A3" s="200" t="s">
        <v>2</v>
      </c>
      <c r="B3" s="200"/>
      <c r="C3" s="200"/>
      <c r="D3" s="200"/>
      <c r="E3" s="200"/>
    </row>
    <row r="4" spans="1:5" ht="21.75" customHeight="1">
      <c r="A4" s="248" t="s">
        <v>3</v>
      </c>
      <c r="B4" s="249" t="s">
        <v>4</v>
      </c>
      <c r="C4" s="250" t="s">
        <v>5</v>
      </c>
      <c r="D4" s="250"/>
      <c r="E4" s="203"/>
    </row>
    <row r="5" spans="1:5" ht="39.75" customHeight="1">
      <c r="A5" s="248"/>
      <c r="B5" s="249"/>
      <c r="C5" s="250" t="s">
        <v>6</v>
      </c>
      <c r="D5" s="249" t="s">
        <v>7</v>
      </c>
      <c r="E5" s="205"/>
    </row>
    <row r="6" spans="1:5" ht="21.75" customHeight="1">
      <c r="A6" s="251" t="s">
        <v>8</v>
      </c>
      <c r="B6" s="252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253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253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08"/>
    </row>
    <row r="7" spans="1:5" ht="21.75" customHeight="1">
      <c r="A7" s="254" t="s">
        <v>9</v>
      </c>
      <c r="B7" s="255">
        <f>C7+D7</f>
        <v>5315</v>
      </c>
      <c r="C7" s="255">
        <v>4135</v>
      </c>
      <c r="D7" s="255">
        <v>1180</v>
      </c>
      <c r="E7" s="208"/>
    </row>
    <row r="8" spans="1:5" ht="21.75" customHeight="1">
      <c r="A8" s="254" t="s">
        <v>10</v>
      </c>
      <c r="B8" s="255">
        <f>C8+D8</f>
        <v>681</v>
      </c>
      <c r="C8" s="255">
        <v>613</v>
      </c>
      <c r="D8" s="255">
        <v>68</v>
      </c>
      <c r="E8" s="208"/>
    </row>
    <row r="9" spans="1:5" ht="21.75" customHeight="1">
      <c r="A9" s="254" t="s">
        <v>11</v>
      </c>
      <c r="B9" s="255">
        <f aca="true" t="shared" si="0" ref="B9:B21">C9+D9</f>
        <v>1561</v>
      </c>
      <c r="C9" s="255">
        <v>1377</v>
      </c>
      <c r="D9" s="255">
        <v>184</v>
      </c>
      <c r="E9" s="208"/>
    </row>
    <row r="10" spans="1:5" ht="21.75" customHeight="1">
      <c r="A10" s="254" t="s">
        <v>12</v>
      </c>
      <c r="B10" s="255">
        <f t="shared" si="0"/>
        <v>1465</v>
      </c>
      <c r="C10" s="255">
        <v>1147</v>
      </c>
      <c r="D10" s="255">
        <v>318</v>
      </c>
      <c r="E10" s="208"/>
    </row>
    <row r="11" spans="1:5" ht="21.75" customHeight="1">
      <c r="A11" s="254" t="s">
        <v>13</v>
      </c>
      <c r="B11" s="255">
        <f t="shared" si="0"/>
        <v>821</v>
      </c>
      <c r="C11" s="255">
        <v>702</v>
      </c>
      <c r="D11" s="255">
        <v>119</v>
      </c>
      <c r="E11" s="208"/>
    </row>
    <row r="12" spans="1:5" ht="21.75" customHeight="1">
      <c r="A12" s="254" t="s">
        <v>14</v>
      </c>
      <c r="B12" s="255">
        <f t="shared" si="0"/>
        <v>551</v>
      </c>
      <c r="C12" s="255">
        <v>477</v>
      </c>
      <c r="D12" s="255">
        <v>74</v>
      </c>
      <c r="E12" s="208"/>
    </row>
    <row r="13" spans="1:5" ht="21.75" customHeight="1">
      <c r="A13" s="254" t="s">
        <v>15</v>
      </c>
      <c r="B13" s="255">
        <f>SUM(B15:B21)</f>
        <v>3387</v>
      </c>
      <c r="C13" s="255">
        <f>SUM(C15:C21)</f>
        <v>3174</v>
      </c>
      <c r="D13" s="255">
        <f>SUM(D15:D21)</f>
        <v>213</v>
      </c>
      <c r="E13" s="208"/>
    </row>
    <row r="14" spans="1:5" ht="21.75" customHeight="1">
      <c r="A14" s="256" t="s">
        <v>16</v>
      </c>
      <c r="B14" s="257">
        <f t="shared" si="0"/>
        <v>1127</v>
      </c>
      <c r="C14" s="257">
        <f>SUM(C15:C17)</f>
        <v>1010</v>
      </c>
      <c r="D14" s="257">
        <f>SUM(D15:D17)</f>
        <v>117</v>
      </c>
      <c r="E14" s="208"/>
    </row>
    <row r="15" spans="1:5" ht="21.75" customHeight="1">
      <c r="A15" s="256" t="s">
        <v>17</v>
      </c>
      <c r="B15" s="257">
        <f t="shared" si="0"/>
        <v>212</v>
      </c>
      <c r="C15" s="257">
        <v>190</v>
      </c>
      <c r="D15" s="257">
        <v>22</v>
      </c>
      <c r="E15" s="213"/>
    </row>
    <row r="16" spans="1:5" ht="21.75" customHeight="1">
      <c r="A16" s="256" t="s">
        <v>18</v>
      </c>
      <c r="B16" s="257">
        <f t="shared" si="0"/>
        <v>167</v>
      </c>
      <c r="C16" s="257">
        <v>151</v>
      </c>
      <c r="D16" s="257">
        <v>16</v>
      </c>
      <c r="E16" s="213"/>
    </row>
    <row r="17" spans="1:5" ht="21.75" customHeight="1">
      <c r="A17" s="256" t="s">
        <v>19</v>
      </c>
      <c r="B17" s="257">
        <f t="shared" si="0"/>
        <v>748</v>
      </c>
      <c r="C17" s="257">
        <v>669</v>
      </c>
      <c r="D17" s="257">
        <v>79</v>
      </c>
      <c r="E17" s="213"/>
    </row>
    <row r="18" spans="1:5" ht="21.75" customHeight="1">
      <c r="A18" s="256" t="s">
        <v>20</v>
      </c>
      <c r="B18" s="257">
        <f t="shared" si="0"/>
        <v>572</v>
      </c>
      <c r="C18" s="257">
        <v>515</v>
      </c>
      <c r="D18" s="257">
        <v>57</v>
      </c>
      <c r="E18" s="213"/>
    </row>
    <row r="19" spans="1:5" ht="21.75" customHeight="1">
      <c r="A19" s="258" t="s">
        <v>21</v>
      </c>
      <c r="B19" s="257">
        <f t="shared" si="0"/>
        <v>798</v>
      </c>
      <c r="C19" s="257">
        <v>779</v>
      </c>
      <c r="D19" s="257">
        <v>19</v>
      </c>
      <c r="E19" s="213"/>
    </row>
    <row r="20" spans="1:5" ht="21.75" customHeight="1">
      <c r="A20" s="258" t="s">
        <v>22</v>
      </c>
      <c r="B20" s="257">
        <f t="shared" si="0"/>
        <v>469</v>
      </c>
      <c r="C20" s="257">
        <v>458</v>
      </c>
      <c r="D20" s="257">
        <v>11</v>
      </c>
      <c r="E20" s="213"/>
    </row>
    <row r="21" spans="1:5" ht="21.75" customHeight="1">
      <c r="A21" s="258" t="s">
        <v>23</v>
      </c>
      <c r="B21" s="257">
        <f t="shared" si="0"/>
        <v>421</v>
      </c>
      <c r="C21" s="257">
        <v>412</v>
      </c>
      <c r="D21" s="257">
        <v>9</v>
      </c>
      <c r="E21" s="213"/>
    </row>
    <row r="22" spans="1:5" ht="21.75" customHeight="1">
      <c r="A22" s="254" t="s">
        <v>24</v>
      </c>
      <c r="B22" s="255">
        <f>SUM(B24:B28)</f>
        <v>3391</v>
      </c>
      <c r="C22" s="255">
        <f>SUM(C24:C28)</f>
        <v>3192</v>
      </c>
      <c r="D22" s="255">
        <f>SUM(D24:D28)</f>
        <v>199</v>
      </c>
      <c r="E22" s="208"/>
    </row>
    <row r="23" spans="1:5" ht="21.75" customHeight="1">
      <c r="A23" s="256" t="s">
        <v>16</v>
      </c>
      <c r="B23" s="257">
        <f aca="true" t="shared" si="1" ref="B23:B29">C23+D23</f>
        <v>1575</v>
      </c>
      <c r="C23" s="257">
        <f>SUM(C24:C26)</f>
        <v>1416</v>
      </c>
      <c r="D23" s="257">
        <f>SUM(D24:D26)</f>
        <v>159</v>
      </c>
      <c r="E23" s="208"/>
    </row>
    <row r="24" spans="1:5" ht="21.75" customHeight="1">
      <c r="A24" s="259" t="s">
        <v>25</v>
      </c>
      <c r="B24" s="257">
        <f t="shared" si="1"/>
        <v>182</v>
      </c>
      <c r="C24" s="257">
        <v>179</v>
      </c>
      <c r="D24" s="257">
        <v>3</v>
      </c>
      <c r="E24" s="208"/>
    </row>
    <row r="25" spans="1:5" ht="21.75" customHeight="1">
      <c r="A25" s="256" t="s">
        <v>26</v>
      </c>
      <c r="B25" s="257">
        <f t="shared" si="1"/>
        <v>1045</v>
      </c>
      <c r="C25" s="257">
        <v>925</v>
      </c>
      <c r="D25" s="257">
        <v>120</v>
      </c>
      <c r="E25" s="213"/>
    </row>
    <row r="26" spans="1:5" ht="21.75" customHeight="1">
      <c r="A26" s="256" t="s">
        <v>27</v>
      </c>
      <c r="B26" s="257">
        <f t="shared" si="1"/>
        <v>348</v>
      </c>
      <c r="C26" s="257">
        <v>312</v>
      </c>
      <c r="D26" s="257">
        <v>36</v>
      </c>
      <c r="E26" s="213"/>
    </row>
    <row r="27" spans="1:5" ht="21.75" customHeight="1">
      <c r="A27" s="259" t="s">
        <v>28</v>
      </c>
      <c r="B27" s="257">
        <f t="shared" si="1"/>
        <v>1097</v>
      </c>
      <c r="C27" s="257">
        <v>1071</v>
      </c>
      <c r="D27" s="257">
        <v>26</v>
      </c>
      <c r="E27" s="213"/>
    </row>
    <row r="28" spans="1:5" ht="21.75" customHeight="1">
      <c r="A28" s="259" t="s">
        <v>29</v>
      </c>
      <c r="B28" s="257">
        <f t="shared" si="1"/>
        <v>719</v>
      </c>
      <c r="C28" s="257">
        <v>705</v>
      </c>
      <c r="D28" s="257">
        <v>14</v>
      </c>
      <c r="E28" s="213"/>
    </row>
    <row r="29" spans="1:5" ht="21.75" customHeight="1">
      <c r="A29" s="260" t="s">
        <v>30</v>
      </c>
      <c r="B29" s="255">
        <f t="shared" si="1"/>
        <v>613</v>
      </c>
      <c r="C29" s="255">
        <v>598</v>
      </c>
      <c r="D29" s="255">
        <v>15</v>
      </c>
      <c r="E29" s="213"/>
    </row>
    <row r="30" spans="1:5" ht="21.75" customHeight="1">
      <c r="A30" s="261" t="s">
        <v>31</v>
      </c>
      <c r="B30" s="255">
        <f>SUM(B32:B36)</f>
        <v>1676</v>
      </c>
      <c r="C30" s="255">
        <f>SUM(C32:C36)</f>
        <v>1508</v>
      </c>
      <c r="D30" s="255">
        <f>SUM(D32:D36)</f>
        <v>168</v>
      </c>
      <c r="E30" s="208"/>
    </row>
    <row r="31" spans="1:5" ht="21.75" customHeight="1">
      <c r="A31" s="256" t="s">
        <v>16</v>
      </c>
      <c r="B31" s="257">
        <f aca="true" t="shared" si="2" ref="B31:B37">C31+D31</f>
        <v>308</v>
      </c>
      <c r="C31" s="257">
        <f>SUM(C32:C34)</f>
        <v>279</v>
      </c>
      <c r="D31" s="257">
        <f>SUM(D32:D34)</f>
        <v>29</v>
      </c>
      <c r="E31" s="208"/>
    </row>
    <row r="32" spans="1:5" ht="21.75" customHeight="1">
      <c r="A32" s="258" t="s">
        <v>25</v>
      </c>
      <c r="B32" s="257">
        <f t="shared" si="2"/>
        <v>14</v>
      </c>
      <c r="C32" s="257">
        <v>13</v>
      </c>
      <c r="D32" s="257">
        <v>1</v>
      </c>
      <c r="E32" s="208"/>
    </row>
    <row r="33" spans="1:5" ht="21.75" customHeight="1">
      <c r="A33" s="262" t="s">
        <v>32</v>
      </c>
      <c r="B33" s="257">
        <f t="shared" si="2"/>
        <v>165</v>
      </c>
      <c r="C33" s="257">
        <v>149</v>
      </c>
      <c r="D33" s="257">
        <v>16</v>
      </c>
      <c r="E33" s="213"/>
    </row>
    <row r="34" spans="1:5" ht="21.75" customHeight="1">
      <c r="A34" s="262" t="s">
        <v>33</v>
      </c>
      <c r="B34" s="257">
        <f t="shared" si="2"/>
        <v>129</v>
      </c>
      <c r="C34" s="257">
        <v>117</v>
      </c>
      <c r="D34" s="257">
        <v>12</v>
      </c>
      <c r="E34" s="213"/>
    </row>
    <row r="35" spans="1:5" ht="21.75" customHeight="1">
      <c r="A35" s="256" t="s">
        <v>34</v>
      </c>
      <c r="B35" s="257">
        <f t="shared" si="2"/>
        <v>556</v>
      </c>
      <c r="C35" s="257">
        <v>500</v>
      </c>
      <c r="D35" s="257">
        <v>56</v>
      </c>
      <c r="E35" s="213"/>
    </row>
    <row r="36" spans="1:5" ht="21.75" customHeight="1">
      <c r="A36" s="256" t="s">
        <v>35</v>
      </c>
      <c r="B36" s="257">
        <f t="shared" si="2"/>
        <v>812</v>
      </c>
      <c r="C36" s="257">
        <v>729</v>
      </c>
      <c r="D36" s="257">
        <v>83</v>
      </c>
      <c r="E36" s="213"/>
    </row>
    <row r="37" spans="1:5" ht="21.75" customHeight="1">
      <c r="A37" s="263" t="s">
        <v>36</v>
      </c>
      <c r="B37" s="255">
        <f t="shared" si="2"/>
        <v>413</v>
      </c>
      <c r="C37" s="255">
        <v>405</v>
      </c>
      <c r="D37" s="255">
        <v>8</v>
      </c>
      <c r="E37" s="213"/>
    </row>
    <row r="38" spans="1:5" ht="21.75" customHeight="1">
      <c r="A38" s="263" t="s">
        <v>37</v>
      </c>
      <c r="B38" s="255">
        <f aca="true" t="shared" si="3" ref="B38:B49">C38+D38</f>
        <v>452</v>
      </c>
      <c r="C38" s="255">
        <v>443</v>
      </c>
      <c r="D38" s="255">
        <v>9</v>
      </c>
      <c r="E38" s="213"/>
    </row>
    <row r="39" spans="1:5" ht="21.75" customHeight="1">
      <c r="A39" s="263" t="s">
        <v>38</v>
      </c>
      <c r="B39" s="255">
        <f t="shared" si="3"/>
        <v>840</v>
      </c>
      <c r="C39" s="255">
        <v>820</v>
      </c>
      <c r="D39" s="255">
        <v>20</v>
      </c>
      <c r="E39" s="213"/>
    </row>
    <row r="40" spans="1:5" ht="21.75" customHeight="1">
      <c r="A40" s="260" t="s">
        <v>39</v>
      </c>
      <c r="B40" s="255">
        <f t="shared" si="3"/>
        <v>317</v>
      </c>
      <c r="C40" s="255">
        <v>311</v>
      </c>
      <c r="D40" s="255">
        <v>6</v>
      </c>
      <c r="E40" s="213"/>
    </row>
    <row r="41" spans="1:5" ht="21.75" customHeight="1">
      <c r="A41" s="264" t="s">
        <v>40</v>
      </c>
      <c r="B41" s="265">
        <f>SUM(B43:B48)</f>
        <v>4332</v>
      </c>
      <c r="C41" s="255">
        <f>SUM(C43:C48)</f>
        <v>4223</v>
      </c>
      <c r="D41" s="255">
        <f>SUM(D43:D48)</f>
        <v>109</v>
      </c>
      <c r="E41" s="208"/>
    </row>
    <row r="42" spans="1:5" ht="21.75" customHeight="1">
      <c r="A42" s="256" t="s">
        <v>16</v>
      </c>
      <c r="B42" s="257">
        <f>C42+D42</f>
        <v>4332</v>
      </c>
      <c r="C42" s="257">
        <f>SUM(C43:C48)</f>
        <v>4223</v>
      </c>
      <c r="D42" s="257">
        <f>SUM(D43:D48)</f>
        <v>109</v>
      </c>
      <c r="E42" s="208"/>
    </row>
    <row r="43" spans="1:5" ht="21.75" customHeight="1">
      <c r="A43" s="266" t="s">
        <v>41</v>
      </c>
      <c r="B43" s="257">
        <f t="shared" si="3"/>
        <v>531</v>
      </c>
      <c r="C43" s="257">
        <v>519</v>
      </c>
      <c r="D43" s="257">
        <v>12</v>
      </c>
      <c r="E43" s="194"/>
    </row>
    <row r="44" spans="1:5" ht="21.75" customHeight="1">
      <c r="A44" s="258" t="s">
        <v>42</v>
      </c>
      <c r="B44" s="257">
        <f t="shared" si="3"/>
        <v>335</v>
      </c>
      <c r="C44" s="257">
        <v>328</v>
      </c>
      <c r="D44" s="257">
        <v>7</v>
      </c>
      <c r="E44" s="194"/>
    </row>
    <row r="45" spans="1:5" ht="21.75" customHeight="1">
      <c r="A45" s="258" t="s">
        <v>43</v>
      </c>
      <c r="B45" s="257">
        <f t="shared" si="3"/>
        <v>278</v>
      </c>
      <c r="C45" s="257">
        <v>273</v>
      </c>
      <c r="D45" s="257">
        <v>5</v>
      </c>
      <c r="E45" s="194"/>
    </row>
    <row r="46" spans="1:5" ht="21.75" customHeight="1">
      <c r="A46" s="258" t="s">
        <v>44</v>
      </c>
      <c r="B46" s="257">
        <f t="shared" si="3"/>
        <v>672</v>
      </c>
      <c r="C46" s="257">
        <v>657</v>
      </c>
      <c r="D46" s="257">
        <v>15</v>
      </c>
      <c r="E46" s="194"/>
    </row>
    <row r="47" spans="1:5" ht="21.75" customHeight="1">
      <c r="A47" s="258" t="s">
        <v>45</v>
      </c>
      <c r="B47" s="257">
        <f t="shared" si="3"/>
        <v>1382</v>
      </c>
      <c r="C47" s="257">
        <v>1342</v>
      </c>
      <c r="D47" s="257">
        <v>40</v>
      </c>
      <c r="E47" s="194"/>
    </row>
    <row r="48" spans="1:5" ht="21.75" customHeight="1">
      <c r="A48" s="258" t="s">
        <v>46</v>
      </c>
      <c r="B48" s="257">
        <f t="shared" si="3"/>
        <v>1134</v>
      </c>
      <c r="C48" s="257">
        <v>1104</v>
      </c>
      <c r="D48" s="257">
        <v>30</v>
      </c>
      <c r="E48" s="194"/>
    </row>
    <row r="49" spans="1:247" s="1" customFormat="1" ht="21.75" customHeight="1">
      <c r="A49" s="263" t="s">
        <v>47</v>
      </c>
      <c r="B49" s="255">
        <f t="shared" si="3"/>
        <v>96</v>
      </c>
      <c r="C49" s="255">
        <v>94</v>
      </c>
      <c r="D49" s="255">
        <v>2</v>
      </c>
      <c r="E49" s="203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264" t="s">
        <v>48</v>
      </c>
      <c r="B50" s="265">
        <f>SUM(B52:B57)</f>
        <v>1679</v>
      </c>
      <c r="C50" s="265">
        <f>SUM(C52:C57)</f>
        <v>1645</v>
      </c>
      <c r="D50" s="265">
        <f>SUM(D52:D57)</f>
        <v>34</v>
      </c>
      <c r="E50" s="208"/>
    </row>
    <row r="51" spans="1:5" ht="21.75" customHeight="1">
      <c r="A51" s="256" t="s">
        <v>16</v>
      </c>
      <c r="B51" s="257">
        <f aca="true" t="shared" si="4" ref="B51:B58">C51+D51</f>
        <v>632</v>
      </c>
      <c r="C51" s="257">
        <f>SUM(C52:C54)</f>
        <v>619</v>
      </c>
      <c r="D51" s="257">
        <f>SUM(D52:D54)</f>
        <v>13</v>
      </c>
      <c r="E51" s="208"/>
    </row>
    <row r="52" spans="1:5" ht="21.75" customHeight="1">
      <c r="A52" s="267" t="s">
        <v>49</v>
      </c>
      <c r="B52" s="257">
        <f t="shared" si="4"/>
        <v>296</v>
      </c>
      <c r="C52" s="257">
        <v>290</v>
      </c>
      <c r="D52" s="257">
        <v>6</v>
      </c>
      <c r="E52" s="194"/>
    </row>
    <row r="53" spans="1:5" ht="21.75" customHeight="1">
      <c r="A53" s="268" t="s">
        <v>50</v>
      </c>
      <c r="B53" s="257">
        <f t="shared" si="4"/>
        <v>223</v>
      </c>
      <c r="C53" s="257">
        <v>218</v>
      </c>
      <c r="D53" s="257">
        <v>5</v>
      </c>
      <c r="E53" s="194"/>
    </row>
    <row r="54" spans="1:5" ht="21.75" customHeight="1">
      <c r="A54" s="267" t="s">
        <v>51</v>
      </c>
      <c r="B54" s="257">
        <f t="shared" si="4"/>
        <v>113</v>
      </c>
      <c r="C54" s="257">
        <v>111</v>
      </c>
      <c r="D54" s="257">
        <v>2</v>
      </c>
      <c r="E54" s="194"/>
    </row>
    <row r="55" spans="1:5" ht="21.75" customHeight="1">
      <c r="A55" s="268" t="s">
        <v>52</v>
      </c>
      <c r="B55" s="257">
        <f t="shared" si="4"/>
        <v>400</v>
      </c>
      <c r="C55" s="257">
        <v>392</v>
      </c>
      <c r="D55" s="257">
        <v>8</v>
      </c>
      <c r="E55" s="194"/>
    </row>
    <row r="56" spans="1:5" ht="21.75" customHeight="1">
      <c r="A56" s="267" t="s">
        <v>53</v>
      </c>
      <c r="B56" s="257">
        <f t="shared" si="4"/>
        <v>351</v>
      </c>
      <c r="C56" s="257">
        <v>344</v>
      </c>
      <c r="D56" s="257">
        <v>7</v>
      </c>
      <c r="E56" s="194"/>
    </row>
    <row r="57" spans="1:5" ht="21.75" customHeight="1">
      <c r="A57" s="268" t="s">
        <v>54</v>
      </c>
      <c r="B57" s="257">
        <f t="shared" si="4"/>
        <v>296</v>
      </c>
      <c r="C57" s="257">
        <v>290</v>
      </c>
      <c r="D57" s="257">
        <v>6</v>
      </c>
      <c r="E57" s="194"/>
    </row>
    <row r="58" spans="1:5" ht="21.75" customHeight="1">
      <c r="A58" s="269" t="s">
        <v>55</v>
      </c>
      <c r="B58" s="255">
        <f t="shared" si="4"/>
        <v>459</v>
      </c>
      <c r="C58" s="255">
        <v>450</v>
      </c>
      <c r="D58" s="255">
        <v>9</v>
      </c>
      <c r="E58" s="194"/>
    </row>
    <row r="59" spans="1:10" ht="21.75" customHeight="1">
      <c r="A59" s="270" t="s">
        <v>56</v>
      </c>
      <c r="B59" s="255">
        <f aca="true" t="shared" si="5" ref="B59:B69">C59+D59</f>
        <v>371</v>
      </c>
      <c r="C59" s="255">
        <v>364</v>
      </c>
      <c r="D59" s="255">
        <v>7</v>
      </c>
      <c r="E59" s="203"/>
      <c r="H59" s="271"/>
      <c r="I59" s="271"/>
      <c r="J59" s="271"/>
    </row>
    <row r="60" spans="1:5" ht="21.75" customHeight="1">
      <c r="A60" s="260" t="s">
        <v>57</v>
      </c>
      <c r="B60" s="255">
        <f t="shared" si="5"/>
        <v>300</v>
      </c>
      <c r="C60" s="255">
        <v>294</v>
      </c>
      <c r="D60" s="255">
        <v>6</v>
      </c>
      <c r="E60" s="203"/>
    </row>
    <row r="61" spans="1:5" ht="21.75" customHeight="1">
      <c r="A61" s="260" t="s">
        <v>58</v>
      </c>
      <c r="B61" s="255">
        <f t="shared" si="5"/>
        <v>253</v>
      </c>
      <c r="C61" s="255">
        <v>248</v>
      </c>
      <c r="D61" s="255">
        <v>5</v>
      </c>
      <c r="E61" s="203"/>
    </row>
    <row r="62" spans="1:5" ht="21.75" customHeight="1">
      <c r="A62" s="272" t="s">
        <v>59</v>
      </c>
      <c r="B62" s="265">
        <f>SUM(B64:B66)</f>
        <v>2001</v>
      </c>
      <c r="C62" s="255">
        <f>SUM(C64:C66)</f>
        <v>1960</v>
      </c>
      <c r="D62" s="255">
        <f>SUM(D64:D66)</f>
        <v>41</v>
      </c>
      <c r="E62" s="208"/>
    </row>
    <row r="63" spans="1:5" ht="21.75" customHeight="1">
      <c r="A63" s="256" t="s">
        <v>16</v>
      </c>
      <c r="B63" s="257">
        <f t="shared" si="5"/>
        <v>316</v>
      </c>
      <c r="C63" s="257">
        <f>C64</f>
        <v>310</v>
      </c>
      <c r="D63" s="257">
        <f>D64</f>
        <v>6</v>
      </c>
      <c r="E63" s="208"/>
    </row>
    <row r="64" spans="1:5" ht="21.75" customHeight="1">
      <c r="A64" s="258" t="s">
        <v>60</v>
      </c>
      <c r="B64" s="257">
        <f t="shared" si="5"/>
        <v>316</v>
      </c>
      <c r="C64" s="257">
        <v>310</v>
      </c>
      <c r="D64" s="257">
        <v>6</v>
      </c>
      <c r="E64" s="194"/>
    </row>
    <row r="65" spans="1:5" ht="21.75" customHeight="1">
      <c r="A65" s="258" t="s">
        <v>61</v>
      </c>
      <c r="B65" s="257">
        <f t="shared" si="5"/>
        <v>938</v>
      </c>
      <c r="C65" s="257">
        <v>918</v>
      </c>
      <c r="D65" s="257">
        <v>20</v>
      </c>
      <c r="E65" s="194"/>
    </row>
    <row r="66" spans="1:5" ht="21.75" customHeight="1">
      <c r="A66" s="258" t="s">
        <v>62</v>
      </c>
      <c r="B66" s="257">
        <f t="shared" si="5"/>
        <v>747</v>
      </c>
      <c r="C66" s="257">
        <v>732</v>
      </c>
      <c r="D66" s="257">
        <v>15</v>
      </c>
      <c r="E66" s="194"/>
    </row>
    <row r="67" spans="1:5" ht="21.75" customHeight="1">
      <c r="A67" s="263" t="s">
        <v>63</v>
      </c>
      <c r="B67" s="255">
        <f t="shared" si="5"/>
        <v>1039</v>
      </c>
      <c r="C67" s="255">
        <v>1018</v>
      </c>
      <c r="D67" s="255">
        <v>21</v>
      </c>
      <c r="E67" s="194"/>
    </row>
    <row r="68" spans="1:5" ht="21.75" customHeight="1">
      <c r="A68" s="260" t="s">
        <v>64</v>
      </c>
      <c r="B68" s="255">
        <f t="shared" si="5"/>
        <v>1902</v>
      </c>
      <c r="C68" s="255">
        <v>1859</v>
      </c>
      <c r="D68" s="255">
        <v>43</v>
      </c>
      <c r="E68" s="203"/>
    </row>
    <row r="69" spans="1:5" ht="21.75" customHeight="1">
      <c r="A69" s="260" t="s">
        <v>65</v>
      </c>
      <c r="B69" s="255">
        <f t="shared" si="5"/>
        <v>1863</v>
      </c>
      <c r="C69" s="255">
        <v>1821</v>
      </c>
      <c r="D69" s="255">
        <v>42</v>
      </c>
      <c r="E69" s="203"/>
    </row>
    <row r="70" spans="1:5" ht="21.75" customHeight="1">
      <c r="A70" s="264" t="s">
        <v>66</v>
      </c>
      <c r="B70" s="265">
        <f>SUM(B72:B75)</f>
        <v>1817</v>
      </c>
      <c r="C70" s="255">
        <f>SUM(C72:C75)</f>
        <v>1780</v>
      </c>
      <c r="D70" s="255">
        <f>SUM(D72:D75)</f>
        <v>37</v>
      </c>
      <c r="E70" s="208"/>
    </row>
    <row r="71" spans="1:5" ht="21.75" customHeight="1">
      <c r="A71" s="256" t="s">
        <v>16</v>
      </c>
      <c r="B71" s="257">
        <f>C71+D71</f>
        <v>1107</v>
      </c>
      <c r="C71" s="257">
        <f>C72+C73</f>
        <v>1084</v>
      </c>
      <c r="D71" s="257">
        <f>D72+D73</f>
        <v>23</v>
      </c>
      <c r="E71" s="208"/>
    </row>
    <row r="72" spans="1:5" ht="21.75" customHeight="1">
      <c r="A72" s="273" t="s">
        <v>67</v>
      </c>
      <c r="B72" s="257">
        <f aca="true" t="shared" si="6" ref="B72:B79">C72+D72</f>
        <v>299</v>
      </c>
      <c r="C72" s="257">
        <v>293</v>
      </c>
      <c r="D72" s="257">
        <v>6</v>
      </c>
      <c r="E72" s="194"/>
    </row>
    <row r="73" spans="1:5" ht="21.75" customHeight="1">
      <c r="A73" s="273" t="s">
        <v>68</v>
      </c>
      <c r="B73" s="257">
        <f t="shared" si="6"/>
        <v>808</v>
      </c>
      <c r="C73" s="257">
        <v>791</v>
      </c>
      <c r="D73" s="257">
        <v>17</v>
      </c>
      <c r="E73" s="194"/>
    </row>
    <row r="74" spans="1:5" ht="21.75" customHeight="1">
      <c r="A74" s="273" t="s">
        <v>69</v>
      </c>
      <c r="B74" s="257">
        <f t="shared" si="6"/>
        <v>410</v>
      </c>
      <c r="C74" s="257">
        <v>402</v>
      </c>
      <c r="D74" s="257">
        <v>8</v>
      </c>
      <c r="E74" s="194"/>
    </row>
    <row r="75" spans="1:5" ht="21.75" customHeight="1">
      <c r="A75" s="273" t="s">
        <v>70</v>
      </c>
      <c r="B75" s="257">
        <f t="shared" si="6"/>
        <v>300</v>
      </c>
      <c r="C75" s="257">
        <v>294</v>
      </c>
      <c r="D75" s="257">
        <v>6</v>
      </c>
      <c r="E75" s="194"/>
    </row>
    <row r="76" spans="1:10" ht="21.75" customHeight="1">
      <c r="A76" s="274" t="s">
        <v>71</v>
      </c>
      <c r="B76" s="255">
        <f t="shared" si="6"/>
        <v>1640</v>
      </c>
      <c r="C76" s="255">
        <v>1600</v>
      </c>
      <c r="D76" s="255">
        <v>40</v>
      </c>
      <c r="E76" s="203"/>
      <c r="H76" s="271"/>
      <c r="I76" s="271"/>
      <c r="J76" s="271"/>
    </row>
    <row r="77" spans="1:10" ht="21.75" customHeight="1">
      <c r="A77" s="274" t="s">
        <v>72</v>
      </c>
      <c r="B77" s="255">
        <f t="shared" si="6"/>
        <v>1179</v>
      </c>
      <c r="C77" s="255">
        <v>1154</v>
      </c>
      <c r="D77" s="255">
        <v>25</v>
      </c>
      <c r="E77" s="203"/>
      <c r="H77" s="271"/>
      <c r="I77" s="271"/>
      <c r="J77" s="271"/>
    </row>
    <row r="78" spans="1:10" ht="21.75" customHeight="1">
      <c r="A78" s="260" t="s">
        <v>73</v>
      </c>
      <c r="B78" s="255">
        <f t="shared" si="6"/>
        <v>2855</v>
      </c>
      <c r="C78" s="255">
        <v>2783</v>
      </c>
      <c r="D78" s="255">
        <v>72</v>
      </c>
      <c r="E78" s="203"/>
      <c r="H78" s="271"/>
      <c r="I78" s="271"/>
      <c r="J78" s="271"/>
    </row>
    <row r="79" spans="1:10" ht="21.75" customHeight="1">
      <c r="A79" s="260" t="s">
        <v>74</v>
      </c>
      <c r="B79" s="255">
        <f t="shared" si="6"/>
        <v>774</v>
      </c>
      <c r="C79" s="255">
        <v>758</v>
      </c>
      <c r="D79" s="255">
        <v>16</v>
      </c>
      <c r="E79" s="203"/>
      <c r="H79" s="271"/>
      <c r="I79" s="271"/>
      <c r="J79" s="271"/>
    </row>
    <row r="80" spans="1:5" ht="21.75" customHeight="1">
      <c r="A80" s="264" t="s">
        <v>75</v>
      </c>
      <c r="B80" s="265">
        <f>SUM(B82:B83)</f>
        <v>602</v>
      </c>
      <c r="C80" s="255">
        <f>SUM(C82:C83)</f>
        <v>590</v>
      </c>
      <c r="D80" s="255">
        <f>SUM(D82:D83)</f>
        <v>12</v>
      </c>
      <c r="E80" s="208"/>
    </row>
    <row r="81" spans="1:5" ht="21.75" customHeight="1">
      <c r="A81" s="256" t="s">
        <v>16</v>
      </c>
      <c r="B81" s="257">
        <f aca="true" t="shared" si="7" ref="B81:B86">C81+D81</f>
        <v>602</v>
      </c>
      <c r="C81" s="257">
        <f>C82+C83</f>
        <v>590</v>
      </c>
      <c r="D81" s="257">
        <f>D82+D83</f>
        <v>12</v>
      </c>
      <c r="E81" s="208"/>
    </row>
    <row r="82" spans="1:5" ht="21.75" customHeight="1">
      <c r="A82" s="259" t="s">
        <v>25</v>
      </c>
      <c r="B82" s="257">
        <f t="shared" si="7"/>
        <v>187</v>
      </c>
      <c r="C82" s="257">
        <v>184</v>
      </c>
      <c r="D82" s="257">
        <v>3</v>
      </c>
      <c r="E82" s="233"/>
    </row>
    <row r="83" spans="1:5" ht="21.75" customHeight="1">
      <c r="A83" s="259" t="s">
        <v>76</v>
      </c>
      <c r="B83" s="257">
        <f t="shared" si="7"/>
        <v>415</v>
      </c>
      <c r="C83" s="257">
        <v>406</v>
      </c>
      <c r="D83" s="257">
        <v>9</v>
      </c>
      <c r="E83" s="233"/>
    </row>
    <row r="84" spans="1:5" ht="21.75" customHeight="1">
      <c r="A84" s="275" t="s">
        <v>77</v>
      </c>
      <c r="B84" s="255">
        <f t="shared" si="7"/>
        <v>1417</v>
      </c>
      <c r="C84" s="255">
        <v>1384</v>
      </c>
      <c r="D84" s="255">
        <v>33</v>
      </c>
      <c r="E84" s="233"/>
    </row>
    <row r="85" spans="1:5" ht="21.75" customHeight="1">
      <c r="A85" s="275" t="s">
        <v>78</v>
      </c>
      <c r="B85" s="255">
        <f t="shared" si="7"/>
        <v>471</v>
      </c>
      <c r="C85" s="255">
        <v>462</v>
      </c>
      <c r="D85" s="255">
        <v>9</v>
      </c>
      <c r="E85" s="234"/>
    </row>
    <row r="86" spans="1:5" ht="21.75" customHeight="1">
      <c r="A86" s="264" t="s">
        <v>79</v>
      </c>
      <c r="B86" s="255">
        <f t="shared" si="7"/>
        <v>1902</v>
      </c>
      <c r="C86" s="255">
        <v>1850</v>
      </c>
      <c r="D86" s="255">
        <v>52</v>
      </c>
      <c r="E86" s="234"/>
    </row>
    <row r="87" spans="1:5" ht="21.75" customHeight="1">
      <c r="A87" s="264" t="s">
        <v>80</v>
      </c>
      <c r="B87" s="265">
        <f>SUM(B89:B92)</f>
        <v>2077</v>
      </c>
      <c r="C87" s="265">
        <f>SUM(C89:C92)</f>
        <v>2033</v>
      </c>
      <c r="D87" s="265">
        <f>SUM(D89:D92)</f>
        <v>44</v>
      </c>
      <c r="E87" s="208"/>
    </row>
    <row r="88" spans="1:5" ht="21.75" customHeight="1">
      <c r="A88" s="256" t="s">
        <v>16</v>
      </c>
      <c r="B88" s="257">
        <f aca="true" t="shared" si="8" ref="B88:B93">C88+D88</f>
        <v>1521</v>
      </c>
      <c r="C88" s="257">
        <f>SUM(C89:C91)</f>
        <v>1489</v>
      </c>
      <c r="D88" s="257">
        <f>SUM(D89:D91)</f>
        <v>32</v>
      </c>
      <c r="E88" s="208"/>
    </row>
    <row r="89" spans="1:5" ht="21.75" customHeight="1">
      <c r="A89" s="259" t="s">
        <v>25</v>
      </c>
      <c r="B89" s="257">
        <f t="shared" si="8"/>
        <v>358</v>
      </c>
      <c r="C89" s="257">
        <v>352</v>
      </c>
      <c r="D89" s="257">
        <v>6</v>
      </c>
      <c r="E89" s="233"/>
    </row>
    <row r="90" spans="1:5" ht="21.75" customHeight="1">
      <c r="A90" s="259" t="s">
        <v>81</v>
      </c>
      <c r="B90" s="257">
        <f t="shared" si="8"/>
        <v>651</v>
      </c>
      <c r="C90" s="257">
        <v>637</v>
      </c>
      <c r="D90" s="257">
        <v>14</v>
      </c>
      <c r="E90" s="233"/>
    </row>
    <row r="91" spans="1:5" ht="21.75" customHeight="1">
      <c r="A91" s="259" t="s">
        <v>82</v>
      </c>
      <c r="B91" s="257">
        <f t="shared" si="8"/>
        <v>512</v>
      </c>
      <c r="C91" s="257">
        <v>500</v>
      </c>
      <c r="D91" s="257">
        <v>12</v>
      </c>
      <c r="E91" s="233"/>
    </row>
    <row r="92" spans="1:5" ht="21.75" customHeight="1">
      <c r="A92" s="259" t="s">
        <v>83</v>
      </c>
      <c r="B92" s="257">
        <f t="shared" si="8"/>
        <v>556</v>
      </c>
      <c r="C92" s="257">
        <v>544</v>
      </c>
      <c r="D92" s="257">
        <v>12</v>
      </c>
      <c r="E92" s="233"/>
    </row>
    <row r="93" spans="1:5" ht="21.75" customHeight="1">
      <c r="A93" s="260" t="s">
        <v>84</v>
      </c>
      <c r="B93" s="255">
        <f t="shared" si="8"/>
        <v>1467</v>
      </c>
      <c r="C93" s="255">
        <v>1432</v>
      </c>
      <c r="D93" s="255">
        <v>35</v>
      </c>
      <c r="E93" s="234"/>
    </row>
    <row r="94" spans="1:5" ht="21.75" customHeight="1">
      <c r="A94" s="264" t="s">
        <v>85</v>
      </c>
      <c r="B94" s="265">
        <f>SUM(B96:B102)</f>
        <v>3781</v>
      </c>
      <c r="C94" s="255">
        <f>SUM(C96:C102)</f>
        <v>3694</v>
      </c>
      <c r="D94" s="255">
        <f>SUM(D96:D102)</f>
        <v>87</v>
      </c>
      <c r="E94" s="208"/>
    </row>
    <row r="95" spans="1:5" ht="21.75" customHeight="1">
      <c r="A95" s="256" t="s">
        <v>16</v>
      </c>
      <c r="B95" s="257">
        <f aca="true" t="shared" si="9" ref="B95:B98">C95+D95</f>
        <v>1300</v>
      </c>
      <c r="C95" s="257">
        <f>SUM(C96:C100)</f>
        <v>1274</v>
      </c>
      <c r="D95" s="257">
        <f>SUM(D96:D100)</f>
        <v>26</v>
      </c>
      <c r="E95" s="208"/>
    </row>
    <row r="96" spans="1:5" ht="21.75" customHeight="1">
      <c r="A96" s="258" t="s">
        <v>25</v>
      </c>
      <c r="B96" s="257">
        <f t="shared" si="9"/>
        <v>361</v>
      </c>
      <c r="C96" s="257">
        <v>354</v>
      </c>
      <c r="D96" s="257">
        <v>7</v>
      </c>
      <c r="E96" s="233"/>
    </row>
    <row r="97" spans="1:5" ht="21.75" customHeight="1">
      <c r="A97" s="258" t="s">
        <v>86</v>
      </c>
      <c r="B97" s="257">
        <f t="shared" si="9"/>
        <v>349</v>
      </c>
      <c r="C97" s="257">
        <v>342</v>
      </c>
      <c r="D97" s="257">
        <v>7</v>
      </c>
      <c r="E97" s="233"/>
    </row>
    <row r="98" spans="1:5" ht="21.75" customHeight="1">
      <c r="A98" s="258" t="s">
        <v>87</v>
      </c>
      <c r="B98" s="257">
        <f t="shared" si="9"/>
        <v>247</v>
      </c>
      <c r="C98" s="257">
        <v>242</v>
      </c>
      <c r="D98" s="257">
        <v>5</v>
      </c>
      <c r="E98" s="233"/>
    </row>
    <row r="99" spans="1:5" ht="21.75" customHeight="1">
      <c r="A99" s="258" t="s">
        <v>88</v>
      </c>
      <c r="B99" s="257">
        <f aca="true" t="shared" si="10" ref="B98:B103">C99+D99</f>
        <v>159</v>
      </c>
      <c r="C99" s="257">
        <v>156</v>
      </c>
      <c r="D99" s="257">
        <v>3</v>
      </c>
      <c r="E99" s="233"/>
    </row>
    <row r="100" spans="1:5" ht="21.75" customHeight="1">
      <c r="A100" s="258" t="s">
        <v>89</v>
      </c>
      <c r="B100" s="257">
        <f t="shared" si="10"/>
        <v>184</v>
      </c>
      <c r="C100" s="257">
        <v>180</v>
      </c>
      <c r="D100" s="257">
        <v>4</v>
      </c>
      <c r="E100" s="233"/>
    </row>
    <row r="101" spans="1:5" ht="21.75" customHeight="1">
      <c r="A101" s="258" t="s">
        <v>90</v>
      </c>
      <c r="B101" s="257">
        <f t="shared" si="10"/>
        <v>1341</v>
      </c>
      <c r="C101" s="257">
        <v>1308</v>
      </c>
      <c r="D101" s="257">
        <v>33</v>
      </c>
      <c r="E101" s="233"/>
    </row>
    <row r="102" spans="1:5" ht="21.75" customHeight="1">
      <c r="A102" s="258" t="s">
        <v>91</v>
      </c>
      <c r="B102" s="257">
        <f t="shared" si="10"/>
        <v>1140</v>
      </c>
      <c r="C102" s="257">
        <v>1112</v>
      </c>
      <c r="D102" s="257">
        <v>28</v>
      </c>
      <c r="E102" s="233"/>
    </row>
    <row r="103" spans="1:5" ht="21.75" customHeight="1">
      <c r="A103" s="263" t="s">
        <v>92</v>
      </c>
      <c r="B103" s="255">
        <f t="shared" si="10"/>
        <v>2455</v>
      </c>
      <c r="C103" s="255">
        <v>2386</v>
      </c>
      <c r="D103" s="255">
        <v>69</v>
      </c>
      <c r="E103" s="233"/>
    </row>
    <row r="104" spans="1:5" ht="21.75" customHeight="1">
      <c r="A104" s="263" t="s">
        <v>93</v>
      </c>
      <c r="B104" s="255">
        <f aca="true" t="shared" si="11" ref="B104:B113">C104+D104</f>
        <v>1037</v>
      </c>
      <c r="C104" s="255">
        <v>1013</v>
      </c>
      <c r="D104" s="255">
        <v>24</v>
      </c>
      <c r="E104" s="234"/>
    </row>
    <row r="105" spans="1:5" ht="21.75" customHeight="1">
      <c r="A105" s="260" t="s">
        <v>94</v>
      </c>
      <c r="B105" s="255">
        <f t="shared" si="11"/>
        <v>2300</v>
      </c>
      <c r="C105" s="255">
        <v>2235</v>
      </c>
      <c r="D105" s="255">
        <v>65</v>
      </c>
      <c r="E105" s="234"/>
    </row>
    <row r="106" spans="1:5" ht="21.75" customHeight="1">
      <c r="A106" s="264" t="s">
        <v>95</v>
      </c>
      <c r="B106" s="265">
        <f>SUM(B108:B111)</f>
        <v>5038</v>
      </c>
      <c r="C106" s="265">
        <f>SUM(C108:C111)</f>
        <v>4912</v>
      </c>
      <c r="D106" s="265">
        <f>SUM(D108:D111)</f>
        <v>126</v>
      </c>
      <c r="E106" s="208"/>
    </row>
    <row r="107" spans="1:5" ht="21.75" customHeight="1">
      <c r="A107" s="256" t="s">
        <v>16</v>
      </c>
      <c r="B107" s="257">
        <f t="shared" si="11"/>
        <v>3225</v>
      </c>
      <c r="C107" s="257">
        <f>SUM(C108:C110)</f>
        <v>3143</v>
      </c>
      <c r="D107" s="257">
        <f>SUM(D108:D110)</f>
        <v>82</v>
      </c>
      <c r="E107" s="208"/>
    </row>
    <row r="108" spans="1:5" ht="21.75" customHeight="1">
      <c r="A108" s="259" t="s">
        <v>25</v>
      </c>
      <c r="B108" s="257">
        <f t="shared" si="11"/>
        <v>707</v>
      </c>
      <c r="C108" s="257">
        <v>695</v>
      </c>
      <c r="D108" s="257">
        <v>12</v>
      </c>
      <c r="E108" s="233"/>
    </row>
    <row r="109" spans="1:5" ht="21.75" customHeight="1">
      <c r="A109" s="259" t="s">
        <v>96</v>
      </c>
      <c r="B109" s="257">
        <f t="shared" si="11"/>
        <v>679</v>
      </c>
      <c r="C109" s="257">
        <v>663</v>
      </c>
      <c r="D109" s="257">
        <v>16</v>
      </c>
      <c r="E109" s="233"/>
    </row>
    <row r="110" spans="1:5" ht="21.75" customHeight="1">
      <c r="A110" s="259" t="s">
        <v>97</v>
      </c>
      <c r="B110" s="257">
        <f t="shared" si="11"/>
        <v>1839</v>
      </c>
      <c r="C110" s="257">
        <v>1785</v>
      </c>
      <c r="D110" s="257">
        <v>54</v>
      </c>
      <c r="E110" s="233"/>
    </row>
    <row r="111" spans="1:5" ht="21.75" customHeight="1">
      <c r="A111" s="259" t="s">
        <v>98</v>
      </c>
      <c r="B111" s="257">
        <f t="shared" si="11"/>
        <v>1813</v>
      </c>
      <c r="C111" s="257">
        <v>1769</v>
      </c>
      <c r="D111" s="257">
        <v>44</v>
      </c>
      <c r="E111" s="233"/>
    </row>
    <row r="112" spans="1:5" ht="21.75" customHeight="1">
      <c r="A112" s="275" t="s">
        <v>99</v>
      </c>
      <c r="B112" s="255">
        <f t="shared" si="11"/>
        <v>1657</v>
      </c>
      <c r="C112" s="255">
        <v>1612</v>
      </c>
      <c r="D112" s="255">
        <v>45</v>
      </c>
      <c r="E112" s="234"/>
    </row>
    <row r="113" spans="1:5" ht="21.75" customHeight="1">
      <c r="A113" s="260" t="s">
        <v>100</v>
      </c>
      <c r="B113" s="255">
        <f t="shared" si="11"/>
        <v>1890</v>
      </c>
      <c r="C113" s="255">
        <v>1840</v>
      </c>
      <c r="D113" s="255">
        <v>50</v>
      </c>
      <c r="E113" s="234"/>
    </row>
    <row r="114" spans="1:5" ht="21.75" customHeight="1">
      <c r="A114" s="272" t="s">
        <v>101</v>
      </c>
      <c r="B114" s="265">
        <f>SUM(B116:B120)</f>
        <v>2835</v>
      </c>
      <c r="C114" s="255">
        <f>SUM(C116:C120)</f>
        <v>2774</v>
      </c>
      <c r="D114" s="255">
        <f>SUM(D116:D120)</f>
        <v>61</v>
      </c>
      <c r="E114" s="208"/>
    </row>
    <row r="115" spans="1:5" ht="21.75" customHeight="1">
      <c r="A115" s="256" t="s">
        <v>16</v>
      </c>
      <c r="B115" s="257">
        <f>C115+D115</f>
        <v>1086</v>
      </c>
      <c r="C115" s="257">
        <f>C116+C117</f>
        <v>1061</v>
      </c>
      <c r="D115" s="257">
        <f>D116+D117</f>
        <v>25</v>
      </c>
      <c r="E115" s="208"/>
    </row>
    <row r="116" spans="1:5" ht="21.75" customHeight="1">
      <c r="A116" s="273" t="s">
        <v>102</v>
      </c>
      <c r="B116" s="257">
        <f aca="true" t="shared" si="12" ref="B116:B123">C116+D116</f>
        <v>345</v>
      </c>
      <c r="C116" s="257">
        <v>337</v>
      </c>
      <c r="D116" s="257">
        <v>8</v>
      </c>
      <c r="E116" s="194"/>
    </row>
    <row r="117" spans="1:5" ht="21.75" customHeight="1">
      <c r="A117" s="273" t="s">
        <v>103</v>
      </c>
      <c r="B117" s="257">
        <f t="shared" si="12"/>
        <v>741</v>
      </c>
      <c r="C117" s="257">
        <v>724</v>
      </c>
      <c r="D117" s="257">
        <v>17</v>
      </c>
      <c r="E117" s="194"/>
    </row>
    <row r="118" spans="1:5" ht="21.75" customHeight="1">
      <c r="A118" s="273" t="s">
        <v>104</v>
      </c>
      <c r="B118" s="257">
        <f t="shared" si="12"/>
        <v>498</v>
      </c>
      <c r="C118" s="257">
        <v>488</v>
      </c>
      <c r="D118" s="257">
        <v>10</v>
      </c>
      <c r="E118" s="194"/>
    </row>
    <row r="119" spans="1:5" ht="21.75" customHeight="1">
      <c r="A119" s="273" t="s">
        <v>105</v>
      </c>
      <c r="B119" s="257">
        <f t="shared" si="12"/>
        <v>666</v>
      </c>
      <c r="C119" s="257">
        <v>652</v>
      </c>
      <c r="D119" s="257">
        <v>14</v>
      </c>
      <c r="E119" s="194"/>
    </row>
    <row r="120" spans="1:5" ht="21.75" customHeight="1">
      <c r="A120" s="273" t="s">
        <v>106</v>
      </c>
      <c r="B120" s="257">
        <f t="shared" si="12"/>
        <v>585</v>
      </c>
      <c r="C120" s="257">
        <v>573</v>
      </c>
      <c r="D120" s="257">
        <v>12</v>
      </c>
      <c r="E120" s="194"/>
    </row>
    <row r="121" spans="1:5" ht="21.75" customHeight="1">
      <c r="A121" s="274" t="s">
        <v>107</v>
      </c>
      <c r="B121" s="255">
        <f t="shared" si="12"/>
        <v>1523</v>
      </c>
      <c r="C121" s="255">
        <v>1486</v>
      </c>
      <c r="D121" s="255">
        <v>37</v>
      </c>
      <c r="E121" s="203"/>
    </row>
    <row r="122" spans="1:5" ht="21.75" customHeight="1">
      <c r="A122" s="274" t="s">
        <v>108</v>
      </c>
      <c r="B122" s="255">
        <f t="shared" si="12"/>
        <v>283</v>
      </c>
      <c r="C122" s="255">
        <v>278</v>
      </c>
      <c r="D122" s="255">
        <v>5</v>
      </c>
      <c r="E122" s="203"/>
    </row>
    <row r="123" spans="1:5" ht="21.75" customHeight="1">
      <c r="A123" s="260" t="s">
        <v>109</v>
      </c>
      <c r="B123" s="255">
        <f t="shared" si="12"/>
        <v>351</v>
      </c>
      <c r="C123" s="255">
        <v>344</v>
      </c>
      <c r="D123" s="255">
        <v>7</v>
      </c>
      <c r="E123" s="203"/>
    </row>
    <row r="124" spans="1:5" ht="21.75" customHeight="1">
      <c r="A124" s="264" t="s">
        <v>110</v>
      </c>
      <c r="B124" s="265">
        <f>SUM(B126:B128)</f>
        <v>1255</v>
      </c>
      <c r="C124" s="255">
        <f>SUM(C126:C128)</f>
        <v>1224</v>
      </c>
      <c r="D124" s="255">
        <f>SUM(D126:D128)</f>
        <v>31</v>
      </c>
      <c r="E124" s="208"/>
    </row>
    <row r="125" spans="1:5" ht="21.75" customHeight="1">
      <c r="A125" s="256" t="s">
        <v>16</v>
      </c>
      <c r="B125" s="257">
        <f aca="true" t="shared" si="13" ref="B125:B129">C125+D125</f>
        <v>1255</v>
      </c>
      <c r="C125" s="257">
        <f>SUM(C126:C128)</f>
        <v>1224</v>
      </c>
      <c r="D125" s="257">
        <f>SUM(D126:D128)</f>
        <v>31</v>
      </c>
      <c r="E125" s="208"/>
    </row>
    <row r="126" spans="1:5" ht="21.75" customHeight="1">
      <c r="A126" s="266" t="s">
        <v>25</v>
      </c>
      <c r="B126" s="257">
        <f t="shared" si="13"/>
        <v>64</v>
      </c>
      <c r="C126" s="257">
        <v>63</v>
      </c>
      <c r="D126" s="257">
        <v>1</v>
      </c>
      <c r="E126" s="233"/>
    </row>
    <row r="127" spans="1:5" ht="21.75" customHeight="1">
      <c r="A127" s="258" t="s">
        <v>111</v>
      </c>
      <c r="B127" s="257">
        <f t="shared" si="13"/>
        <v>958</v>
      </c>
      <c r="C127" s="257">
        <v>933</v>
      </c>
      <c r="D127" s="257">
        <v>25</v>
      </c>
      <c r="E127" s="233"/>
    </row>
    <row r="128" spans="1:5" ht="21.75" customHeight="1">
      <c r="A128" s="258" t="s">
        <v>112</v>
      </c>
      <c r="B128" s="257">
        <f t="shared" si="13"/>
        <v>233</v>
      </c>
      <c r="C128" s="257">
        <v>228</v>
      </c>
      <c r="D128" s="257">
        <v>5</v>
      </c>
      <c r="E128" s="233"/>
    </row>
    <row r="129" spans="1:5" ht="21.75" customHeight="1">
      <c r="A129" s="260" t="s">
        <v>113</v>
      </c>
      <c r="B129" s="255">
        <f t="shared" si="13"/>
        <v>1257</v>
      </c>
      <c r="C129" s="255">
        <v>1227</v>
      </c>
      <c r="D129" s="255">
        <v>30</v>
      </c>
      <c r="E129" s="234"/>
    </row>
    <row r="130" spans="1:5" ht="21.75" customHeight="1">
      <c r="A130" s="260" t="s">
        <v>114</v>
      </c>
      <c r="B130" s="265">
        <f>SUM(B132:B134)</f>
        <v>1778</v>
      </c>
      <c r="C130" s="255">
        <f>SUM(C132:C134)</f>
        <v>1741</v>
      </c>
      <c r="D130" s="255">
        <f>SUM(D132:D134)</f>
        <v>37</v>
      </c>
      <c r="E130" s="208"/>
    </row>
    <row r="131" spans="1:5" ht="21.75" customHeight="1">
      <c r="A131" s="256" t="s">
        <v>16</v>
      </c>
      <c r="B131" s="257">
        <f aca="true" t="shared" si="14" ref="B131:B137">C131+D131</f>
        <v>1778</v>
      </c>
      <c r="C131" s="257">
        <f>SUM(C132:C134)</f>
        <v>1741</v>
      </c>
      <c r="D131" s="257">
        <f>SUM(D132:D134)</f>
        <v>37</v>
      </c>
      <c r="E131" s="208"/>
    </row>
    <row r="132" spans="1:5" ht="21.75" customHeight="1">
      <c r="A132" s="259" t="s">
        <v>25</v>
      </c>
      <c r="B132" s="257">
        <f t="shared" si="14"/>
        <v>927</v>
      </c>
      <c r="C132" s="257">
        <v>911</v>
      </c>
      <c r="D132" s="257">
        <v>16</v>
      </c>
      <c r="E132" s="233"/>
    </row>
    <row r="133" spans="1:5" ht="21.75" customHeight="1">
      <c r="A133" s="259" t="s">
        <v>115</v>
      </c>
      <c r="B133" s="257">
        <f t="shared" si="14"/>
        <v>216</v>
      </c>
      <c r="C133" s="257">
        <v>211</v>
      </c>
      <c r="D133" s="257">
        <v>5</v>
      </c>
      <c r="E133" s="233"/>
    </row>
    <row r="134" spans="1:5" ht="21.75" customHeight="1">
      <c r="A134" s="259" t="s">
        <v>116</v>
      </c>
      <c r="B134" s="257">
        <f t="shared" si="14"/>
        <v>635</v>
      </c>
      <c r="C134" s="257">
        <v>619</v>
      </c>
      <c r="D134" s="257">
        <v>16</v>
      </c>
      <c r="E134" s="233"/>
    </row>
    <row r="135" spans="1:5" ht="21.75" customHeight="1">
      <c r="A135" s="275" t="s">
        <v>117</v>
      </c>
      <c r="B135" s="255">
        <f t="shared" si="14"/>
        <v>1249</v>
      </c>
      <c r="C135" s="255">
        <v>1217</v>
      </c>
      <c r="D135" s="255">
        <v>32</v>
      </c>
      <c r="E135" s="233"/>
    </row>
    <row r="136" spans="1:5" ht="21.75" customHeight="1">
      <c r="A136" s="264" t="s">
        <v>118</v>
      </c>
      <c r="B136" s="255">
        <f t="shared" si="14"/>
        <v>1868</v>
      </c>
      <c r="C136" s="255">
        <v>1807</v>
      </c>
      <c r="D136" s="255">
        <v>61</v>
      </c>
      <c r="E136" s="234"/>
    </row>
    <row r="137" spans="1:5" ht="21.75" customHeight="1">
      <c r="A137" s="260" t="s">
        <v>119</v>
      </c>
      <c r="B137" s="255">
        <f t="shared" si="14"/>
        <v>1253</v>
      </c>
      <c r="C137" s="255">
        <v>1223</v>
      </c>
      <c r="D137" s="255">
        <v>30</v>
      </c>
      <c r="E137" s="234"/>
    </row>
    <row r="138" spans="1:5" ht="21.75" customHeight="1">
      <c r="A138" s="260" t="s">
        <v>120</v>
      </c>
      <c r="B138" s="265">
        <f>SUM(B140:B143)</f>
        <v>1185</v>
      </c>
      <c r="C138" s="265">
        <f>SUM(C140:C143)</f>
        <v>1162</v>
      </c>
      <c r="D138" s="265">
        <f>SUM(D140:D143)</f>
        <v>23</v>
      </c>
      <c r="E138" s="208"/>
    </row>
    <row r="139" spans="1:5" ht="21.75" customHeight="1">
      <c r="A139" s="256" t="s">
        <v>16</v>
      </c>
      <c r="B139" s="257">
        <f>C139+D139</f>
        <v>627</v>
      </c>
      <c r="C139" s="257">
        <f>SUM(C140:C142)</f>
        <v>615</v>
      </c>
      <c r="D139" s="257">
        <f>SUM(D140:D142)</f>
        <v>12</v>
      </c>
      <c r="E139" s="208"/>
    </row>
    <row r="140" spans="1:5" ht="21.75" customHeight="1">
      <c r="A140" s="258" t="s">
        <v>25</v>
      </c>
      <c r="B140" s="257">
        <f aca="true" t="shared" si="15" ref="B140:B145">C140+D140</f>
        <v>66</v>
      </c>
      <c r="C140" s="257">
        <v>65</v>
      </c>
      <c r="D140" s="257">
        <v>1</v>
      </c>
      <c r="E140" s="233"/>
    </row>
    <row r="141" spans="1:5" ht="21.75" customHeight="1">
      <c r="A141" s="258" t="s">
        <v>121</v>
      </c>
      <c r="B141" s="257">
        <f t="shared" si="15"/>
        <v>262</v>
      </c>
      <c r="C141" s="257">
        <v>257</v>
      </c>
      <c r="D141" s="257">
        <v>5</v>
      </c>
      <c r="E141" s="233"/>
    </row>
    <row r="142" spans="1:5" ht="21.75" customHeight="1">
      <c r="A142" s="258" t="s">
        <v>122</v>
      </c>
      <c r="B142" s="257">
        <f t="shared" si="15"/>
        <v>299</v>
      </c>
      <c r="C142" s="257">
        <v>293</v>
      </c>
      <c r="D142" s="257">
        <v>6</v>
      </c>
      <c r="E142" s="233"/>
    </row>
    <row r="143" spans="1:5" ht="21.75" customHeight="1">
      <c r="A143" s="258" t="s">
        <v>123</v>
      </c>
      <c r="B143" s="257">
        <f t="shared" si="15"/>
        <v>558</v>
      </c>
      <c r="C143" s="257">
        <v>547</v>
      </c>
      <c r="D143" s="257">
        <v>11</v>
      </c>
      <c r="E143" s="233"/>
    </row>
    <row r="144" spans="1:5" ht="21.75" customHeight="1">
      <c r="A144" s="263" t="s">
        <v>124</v>
      </c>
      <c r="B144" s="255">
        <f t="shared" si="15"/>
        <v>1408</v>
      </c>
      <c r="C144" s="255">
        <v>1373</v>
      </c>
      <c r="D144" s="255">
        <v>35</v>
      </c>
      <c r="E144" s="234"/>
    </row>
    <row r="145" spans="1:5" ht="21.75" customHeight="1">
      <c r="A145" s="260" t="s">
        <v>125</v>
      </c>
      <c r="B145" s="255">
        <f t="shared" si="15"/>
        <v>466</v>
      </c>
      <c r="C145" s="255">
        <v>456</v>
      </c>
      <c r="D145" s="255">
        <v>10</v>
      </c>
      <c r="E145" s="234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39"/>
  <sheetViews>
    <sheetView tabSelected="1" zoomScaleSheetLayoutView="100" workbookViewId="0" topLeftCell="A1">
      <selection activeCell="B21" sqref="B21"/>
    </sheetView>
  </sheetViews>
  <sheetFormatPr defaultColWidth="9.00390625" defaultRowHeight="14.25"/>
  <cols>
    <col min="1" max="1" width="34.375" style="8" customWidth="1"/>
    <col min="2" max="2" width="34.625" style="8" customWidth="1"/>
    <col min="3" max="242" width="9.00390625" style="8" customWidth="1"/>
  </cols>
  <sheetData>
    <row r="1" spans="1:2" ht="24" customHeight="1">
      <c r="A1" s="195" t="s">
        <v>126</v>
      </c>
      <c r="B1" s="195"/>
    </row>
    <row r="2" spans="1:242" s="193" customFormat="1" ht="54.75" customHeight="1">
      <c r="A2" s="196" t="s">
        <v>127</v>
      </c>
      <c r="B2" s="197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1:2" ht="15.75" customHeight="1">
      <c r="A3" s="8"/>
      <c r="B3" s="236" t="s">
        <v>2</v>
      </c>
    </row>
    <row r="4" spans="1:2" ht="15" customHeight="1">
      <c r="A4" s="201" t="s">
        <v>3</v>
      </c>
      <c r="B4" s="237" t="s">
        <v>128</v>
      </c>
    </row>
    <row r="5" spans="1:2" ht="15.75" customHeight="1">
      <c r="A5" s="201"/>
      <c r="B5" s="237"/>
    </row>
    <row r="6" spans="1:2" ht="18" customHeight="1">
      <c r="A6" s="238" t="s">
        <v>8</v>
      </c>
      <c r="B6" s="239">
        <f>B7+B9+B10+B11+B12+B13+B104+B14+B23+B105+B29+B106+B107+B108+B109+B35+B110+B43+B111+B112+B113+B114+B51+B115+B116+B117+B56+B118+B119+B120+B121+B62+B122+B123+B124+B65+B125+B70+B126+B127+B128+B78+B129+B130+B83+B131+B132+B133+B90+B134+B94+B135+B136+B137+B98+B138+B139</f>
        <v>70040</v>
      </c>
    </row>
    <row r="7" spans="1:2" ht="18" customHeight="1">
      <c r="A7" s="240" t="s">
        <v>129</v>
      </c>
      <c r="B7" s="239">
        <f>SUM(B8:B8)</f>
        <v>30</v>
      </c>
    </row>
    <row r="8" spans="1:2" ht="18" customHeight="1">
      <c r="A8" s="211" t="s">
        <v>130</v>
      </c>
      <c r="B8" s="241">
        <v>30</v>
      </c>
    </row>
    <row r="9" spans="1:2" ht="18" customHeight="1">
      <c r="A9" s="209" t="s">
        <v>9</v>
      </c>
      <c r="B9" s="242">
        <f>VLOOKUP(A9,'[1]测算表'!A:Z,26,0)</f>
        <v>7399</v>
      </c>
    </row>
    <row r="10" spans="1:2" ht="18" customHeight="1">
      <c r="A10" s="209" t="s">
        <v>10</v>
      </c>
      <c r="B10" s="242">
        <f>VLOOKUP(A10,'[1]测算表'!A:Z,26,0)</f>
        <v>954</v>
      </c>
    </row>
    <row r="11" spans="1:2" ht="18" customHeight="1">
      <c r="A11" s="209" t="s">
        <v>11</v>
      </c>
      <c r="B11" s="242">
        <f>VLOOKUP(A11,'[1]测算表'!A:Z,26,0)</f>
        <v>1900</v>
      </c>
    </row>
    <row r="12" spans="1:2" ht="18" customHeight="1">
      <c r="A12" s="209" t="s">
        <v>12</v>
      </c>
      <c r="B12" s="242">
        <f>VLOOKUP(A12,'[1]测算表'!A:Z,26,0)</f>
        <v>1567</v>
      </c>
    </row>
    <row r="13" spans="1:2" ht="18" customHeight="1">
      <c r="A13" s="209" t="s">
        <v>13</v>
      </c>
      <c r="B13" s="242">
        <f>VLOOKUP(A13,'[1]测算表'!A:Z,26,0)</f>
        <v>1111</v>
      </c>
    </row>
    <row r="14" spans="1:2" ht="18" customHeight="1">
      <c r="A14" s="209" t="s">
        <v>15</v>
      </c>
      <c r="B14" s="239">
        <f>SUM(B15:B22)</f>
        <v>3333</v>
      </c>
    </row>
    <row r="15" spans="1:2" ht="18" customHeight="1">
      <c r="A15" s="211" t="s">
        <v>131</v>
      </c>
      <c r="B15" s="241">
        <v>42</v>
      </c>
    </row>
    <row r="16" spans="1:2" ht="18" customHeight="1">
      <c r="A16" s="211" t="s">
        <v>132</v>
      </c>
      <c r="B16" s="241">
        <v>245</v>
      </c>
    </row>
    <row r="17" spans="1:2" ht="18" customHeight="1">
      <c r="A17" s="211" t="s">
        <v>18</v>
      </c>
      <c r="B17" s="241">
        <v>163</v>
      </c>
    </row>
    <row r="18" spans="1:2" ht="18" customHeight="1">
      <c r="A18" s="211" t="s">
        <v>133</v>
      </c>
      <c r="B18" s="241">
        <v>934</v>
      </c>
    </row>
    <row r="19" spans="1:2" ht="18" customHeight="1">
      <c r="A19" s="211" t="s">
        <v>20</v>
      </c>
      <c r="B19" s="241">
        <v>654</v>
      </c>
    </row>
    <row r="20" spans="1:2" ht="18" customHeight="1">
      <c r="A20" s="211" t="s">
        <v>21</v>
      </c>
      <c r="B20" s="241">
        <v>617</v>
      </c>
    </row>
    <row r="21" spans="1:2" ht="18" customHeight="1">
      <c r="A21" s="211" t="s">
        <v>22</v>
      </c>
      <c r="B21" s="241">
        <v>360</v>
      </c>
    </row>
    <row r="22" spans="1:2" ht="18" customHeight="1">
      <c r="A22" s="211" t="s">
        <v>23</v>
      </c>
      <c r="B22" s="241">
        <v>318</v>
      </c>
    </row>
    <row r="23" spans="1:2" ht="18" customHeight="1">
      <c r="A23" s="209" t="s">
        <v>24</v>
      </c>
      <c r="B23" s="239">
        <f>SUM(B24:B28)</f>
        <v>2880</v>
      </c>
    </row>
    <row r="24" spans="1:2" ht="18" customHeight="1">
      <c r="A24" s="215" t="s">
        <v>134</v>
      </c>
      <c r="B24" s="241">
        <v>165</v>
      </c>
    </row>
    <row r="25" spans="1:2" ht="18" customHeight="1">
      <c r="A25" s="215" t="s">
        <v>26</v>
      </c>
      <c r="B25" s="241">
        <v>949</v>
      </c>
    </row>
    <row r="26" spans="1:2" ht="18" customHeight="1">
      <c r="A26" s="215" t="s">
        <v>135</v>
      </c>
      <c r="B26" s="241">
        <v>505</v>
      </c>
    </row>
    <row r="27" spans="1:2" ht="18" customHeight="1">
      <c r="A27" s="215" t="s">
        <v>28</v>
      </c>
      <c r="B27" s="241">
        <v>769</v>
      </c>
    </row>
    <row r="28" spans="1:2" ht="18" customHeight="1">
      <c r="A28" s="215" t="s">
        <v>29</v>
      </c>
      <c r="B28" s="241">
        <v>492</v>
      </c>
    </row>
    <row r="29" spans="1:2" ht="18" customHeight="1">
      <c r="A29" s="214" t="s">
        <v>31</v>
      </c>
      <c r="B29" s="239">
        <f>SUM(B30:B34)</f>
        <v>2302</v>
      </c>
    </row>
    <row r="30" spans="1:2" ht="18" customHeight="1">
      <c r="A30" s="215" t="s">
        <v>136</v>
      </c>
      <c r="B30" s="241">
        <v>51</v>
      </c>
    </row>
    <row r="31" spans="1:2" ht="18" customHeight="1">
      <c r="A31" s="215" t="s">
        <v>32</v>
      </c>
      <c r="B31" s="241">
        <v>216</v>
      </c>
    </row>
    <row r="32" spans="1:2" ht="18" customHeight="1">
      <c r="A32" s="215" t="s">
        <v>137</v>
      </c>
      <c r="B32" s="241">
        <v>211</v>
      </c>
    </row>
    <row r="33" spans="1:2" ht="18" customHeight="1">
      <c r="A33" s="215" t="s">
        <v>34</v>
      </c>
      <c r="B33" s="241">
        <v>870</v>
      </c>
    </row>
    <row r="34" spans="1:2" ht="18" customHeight="1">
      <c r="A34" s="215" t="s">
        <v>138</v>
      </c>
      <c r="B34" s="241">
        <v>954</v>
      </c>
    </row>
    <row r="35" spans="1:2" ht="18" customHeight="1">
      <c r="A35" s="218" t="s">
        <v>40</v>
      </c>
      <c r="B35" s="239">
        <f>SUM(B36:B42)</f>
        <v>3047</v>
      </c>
    </row>
    <row r="36" spans="1:2" ht="18" customHeight="1">
      <c r="A36" s="220" t="s">
        <v>139</v>
      </c>
      <c r="B36" s="241">
        <v>62</v>
      </c>
    </row>
    <row r="37" spans="1:2" ht="18" customHeight="1">
      <c r="A37" s="219" t="s">
        <v>140</v>
      </c>
      <c r="B37" s="241">
        <v>389</v>
      </c>
    </row>
    <row r="38" spans="1:2" ht="18" customHeight="1">
      <c r="A38" s="220" t="s">
        <v>42</v>
      </c>
      <c r="B38" s="241">
        <v>190</v>
      </c>
    </row>
    <row r="39" spans="1:2" ht="18" customHeight="1">
      <c r="A39" s="220" t="s">
        <v>43</v>
      </c>
      <c r="B39" s="241">
        <v>207</v>
      </c>
    </row>
    <row r="40" spans="1:2" ht="18" customHeight="1">
      <c r="A40" s="220" t="s">
        <v>44</v>
      </c>
      <c r="B40" s="241">
        <v>425</v>
      </c>
    </row>
    <row r="41" spans="1:2" ht="18" customHeight="1">
      <c r="A41" s="220" t="s">
        <v>45</v>
      </c>
      <c r="B41" s="241">
        <v>989</v>
      </c>
    </row>
    <row r="42" spans="1:2" ht="18" customHeight="1">
      <c r="A42" s="220" t="s">
        <v>141</v>
      </c>
      <c r="B42" s="241">
        <v>785</v>
      </c>
    </row>
    <row r="43" spans="1:2" ht="18" customHeight="1">
      <c r="A43" s="218" t="s">
        <v>48</v>
      </c>
      <c r="B43" s="239">
        <f>SUM(B44:B50)</f>
        <v>825</v>
      </c>
    </row>
    <row r="44" spans="1:2" ht="18" customHeight="1">
      <c r="A44" s="243" t="s">
        <v>142</v>
      </c>
      <c r="B44" s="241">
        <v>60</v>
      </c>
    </row>
    <row r="45" spans="1:2" ht="18" customHeight="1">
      <c r="A45" s="243" t="s">
        <v>52</v>
      </c>
      <c r="B45" s="241">
        <v>304</v>
      </c>
    </row>
    <row r="46" spans="1:2" ht="18" customHeight="1">
      <c r="A46" s="243" t="s">
        <v>53</v>
      </c>
      <c r="B46" s="241">
        <v>192</v>
      </c>
    </row>
    <row r="47" spans="1:2" ht="18" customHeight="1">
      <c r="A47" s="243" t="s">
        <v>54</v>
      </c>
      <c r="B47" s="241">
        <v>0</v>
      </c>
    </row>
    <row r="48" spans="1:2" ht="18" customHeight="1">
      <c r="A48" s="243" t="s">
        <v>143</v>
      </c>
      <c r="B48" s="241">
        <v>145</v>
      </c>
    </row>
    <row r="49" spans="1:2" ht="18" customHeight="1">
      <c r="A49" s="243" t="s">
        <v>50</v>
      </c>
      <c r="B49" s="241">
        <v>68</v>
      </c>
    </row>
    <row r="50" spans="1:2" ht="18" customHeight="1">
      <c r="A50" s="243" t="s">
        <v>144</v>
      </c>
      <c r="B50" s="241">
        <v>56</v>
      </c>
    </row>
    <row r="51" spans="1:2" ht="18" customHeight="1">
      <c r="A51" s="228" t="s">
        <v>59</v>
      </c>
      <c r="B51" s="239">
        <f>SUM(B52:B55)</f>
        <v>1171</v>
      </c>
    </row>
    <row r="52" spans="1:2" ht="18" customHeight="1">
      <c r="A52" s="243" t="s">
        <v>145</v>
      </c>
      <c r="B52" s="241">
        <v>55</v>
      </c>
    </row>
    <row r="53" spans="1:2" ht="18" customHeight="1">
      <c r="A53" s="243" t="s">
        <v>146</v>
      </c>
      <c r="B53" s="241">
        <v>204</v>
      </c>
    </row>
    <row r="54" spans="1:2" ht="18" customHeight="1">
      <c r="A54" s="243" t="s">
        <v>61</v>
      </c>
      <c r="B54" s="241">
        <v>485</v>
      </c>
    </row>
    <row r="55" spans="1:2" ht="18" customHeight="1">
      <c r="A55" s="243" t="s">
        <v>62</v>
      </c>
      <c r="B55" s="241">
        <v>427</v>
      </c>
    </row>
    <row r="56" spans="1:2" ht="18" customHeight="1">
      <c r="A56" s="218" t="s">
        <v>66</v>
      </c>
      <c r="B56" s="239">
        <f>SUM(B57:B61)</f>
        <v>688</v>
      </c>
    </row>
    <row r="57" spans="1:2" ht="18" customHeight="1">
      <c r="A57" s="219" t="s">
        <v>147</v>
      </c>
      <c r="B57" s="241">
        <v>26</v>
      </c>
    </row>
    <row r="58" spans="1:2" ht="18" customHeight="1">
      <c r="A58" s="219" t="s">
        <v>148</v>
      </c>
      <c r="B58" s="241">
        <v>126</v>
      </c>
    </row>
    <row r="59" spans="1:2" ht="18" customHeight="1">
      <c r="A59" s="219" t="s">
        <v>149</v>
      </c>
      <c r="B59" s="241">
        <v>536</v>
      </c>
    </row>
    <row r="60" spans="1:2" ht="18" customHeight="1">
      <c r="A60" s="219" t="s">
        <v>69</v>
      </c>
      <c r="B60" s="241">
        <v>0</v>
      </c>
    </row>
    <row r="61" spans="1:2" ht="18" customHeight="1">
      <c r="A61" s="219" t="s">
        <v>70</v>
      </c>
      <c r="B61" s="241">
        <v>0</v>
      </c>
    </row>
    <row r="62" spans="1:2" ht="18" customHeight="1">
      <c r="A62" s="218" t="s">
        <v>75</v>
      </c>
      <c r="B62" s="239">
        <f>SUM(B63:B64)</f>
        <v>498</v>
      </c>
    </row>
    <row r="63" spans="1:2" ht="18" customHeight="1">
      <c r="A63" s="219" t="s">
        <v>150</v>
      </c>
      <c r="B63" s="241">
        <v>196</v>
      </c>
    </row>
    <row r="64" spans="1:2" ht="18" customHeight="1">
      <c r="A64" s="219" t="s">
        <v>151</v>
      </c>
      <c r="B64" s="241">
        <v>302</v>
      </c>
    </row>
    <row r="65" spans="1:2" ht="18" customHeight="1">
      <c r="A65" s="218" t="s">
        <v>80</v>
      </c>
      <c r="B65" s="239">
        <f>SUM(B66:B69)</f>
        <v>1494</v>
      </c>
    </row>
    <row r="66" spans="1:2" ht="18" customHeight="1">
      <c r="A66" s="219" t="s">
        <v>152</v>
      </c>
      <c r="B66" s="241">
        <v>309</v>
      </c>
    </row>
    <row r="67" spans="1:2" ht="18" customHeight="1">
      <c r="A67" s="219" t="s">
        <v>81</v>
      </c>
      <c r="B67" s="241">
        <v>454</v>
      </c>
    </row>
    <row r="68" spans="1:2" ht="18" customHeight="1">
      <c r="A68" s="219" t="s">
        <v>83</v>
      </c>
      <c r="B68" s="241">
        <v>401</v>
      </c>
    </row>
    <row r="69" spans="1:2" ht="18" customHeight="1">
      <c r="A69" s="219" t="s">
        <v>153</v>
      </c>
      <c r="B69" s="241">
        <v>330</v>
      </c>
    </row>
    <row r="70" spans="1:2" ht="18" customHeight="1">
      <c r="A70" s="218" t="s">
        <v>85</v>
      </c>
      <c r="B70" s="239">
        <f>SUM(B71:B77)</f>
        <v>1573</v>
      </c>
    </row>
    <row r="71" spans="1:2" ht="18" customHeight="1">
      <c r="A71" s="219" t="s">
        <v>154</v>
      </c>
      <c r="B71" s="241">
        <v>344</v>
      </c>
    </row>
    <row r="72" spans="1:2" ht="18" customHeight="1">
      <c r="A72" s="219" t="s">
        <v>90</v>
      </c>
      <c r="B72" s="241">
        <v>0</v>
      </c>
    </row>
    <row r="73" spans="1:2" ht="18" customHeight="1">
      <c r="A73" s="219" t="s">
        <v>91</v>
      </c>
      <c r="B73" s="241">
        <v>668</v>
      </c>
    </row>
    <row r="74" spans="1:2" ht="18" customHeight="1">
      <c r="A74" s="219" t="s">
        <v>88</v>
      </c>
      <c r="B74" s="241">
        <v>53</v>
      </c>
    </row>
    <row r="75" spans="1:2" ht="18" customHeight="1">
      <c r="A75" s="219" t="s">
        <v>155</v>
      </c>
      <c r="B75" s="241">
        <v>100</v>
      </c>
    </row>
    <row r="76" spans="1:2" ht="18" customHeight="1">
      <c r="A76" s="219" t="s">
        <v>86</v>
      </c>
      <c r="B76" s="241">
        <v>224</v>
      </c>
    </row>
    <row r="77" spans="1:2" ht="18" customHeight="1">
      <c r="A77" s="219" t="s">
        <v>87</v>
      </c>
      <c r="B77" s="241">
        <v>184</v>
      </c>
    </row>
    <row r="78" spans="1:2" ht="18" customHeight="1">
      <c r="A78" s="218" t="s">
        <v>95</v>
      </c>
      <c r="B78" s="239">
        <f>SUM(B79:B82)</f>
        <v>3666</v>
      </c>
    </row>
    <row r="79" spans="1:2" ht="18" customHeight="1">
      <c r="A79" s="243" t="s">
        <v>156</v>
      </c>
      <c r="B79" s="241">
        <v>567</v>
      </c>
    </row>
    <row r="80" spans="1:2" ht="18" customHeight="1">
      <c r="A80" s="243" t="s">
        <v>96</v>
      </c>
      <c r="B80" s="241">
        <v>517</v>
      </c>
    </row>
    <row r="81" spans="1:2" ht="18" customHeight="1">
      <c r="A81" s="243" t="s">
        <v>98</v>
      </c>
      <c r="B81" s="241">
        <v>1315</v>
      </c>
    </row>
    <row r="82" spans="1:2" ht="18" customHeight="1">
      <c r="A82" s="243" t="s">
        <v>157</v>
      </c>
      <c r="B82" s="241">
        <v>1267</v>
      </c>
    </row>
    <row r="83" spans="1:2" ht="18" customHeight="1">
      <c r="A83" s="228" t="s">
        <v>101</v>
      </c>
      <c r="B83" s="239">
        <f>SUM(B84:B89)</f>
        <v>1998</v>
      </c>
    </row>
    <row r="84" spans="1:2" ht="18" customHeight="1">
      <c r="A84" s="243" t="s">
        <v>158</v>
      </c>
      <c r="B84" s="241">
        <v>60</v>
      </c>
    </row>
    <row r="85" spans="1:2" ht="18" customHeight="1">
      <c r="A85" s="243" t="s">
        <v>159</v>
      </c>
      <c r="B85" s="241">
        <v>266</v>
      </c>
    </row>
    <row r="86" spans="1:2" ht="18" customHeight="1">
      <c r="A86" s="243" t="s">
        <v>160</v>
      </c>
      <c r="B86" s="241">
        <v>553</v>
      </c>
    </row>
    <row r="87" spans="1:2" ht="18" customHeight="1">
      <c r="A87" s="243" t="s">
        <v>104</v>
      </c>
      <c r="B87" s="241">
        <v>314</v>
      </c>
    </row>
    <row r="88" spans="1:2" ht="18" customHeight="1">
      <c r="A88" s="243" t="s">
        <v>105</v>
      </c>
      <c r="B88" s="241">
        <v>455</v>
      </c>
    </row>
    <row r="89" spans="1:2" ht="18" customHeight="1">
      <c r="A89" s="243" t="s">
        <v>106</v>
      </c>
      <c r="B89" s="241">
        <v>350</v>
      </c>
    </row>
    <row r="90" spans="1:2" ht="18" customHeight="1">
      <c r="A90" s="218" t="s">
        <v>110</v>
      </c>
      <c r="B90" s="239">
        <f>SUM(B91:B93)</f>
        <v>698</v>
      </c>
    </row>
    <row r="91" spans="1:2" ht="18" customHeight="1">
      <c r="A91" s="219" t="s">
        <v>161</v>
      </c>
      <c r="B91" s="241">
        <v>68</v>
      </c>
    </row>
    <row r="92" spans="1:2" ht="18" customHeight="1">
      <c r="A92" s="219" t="s">
        <v>111</v>
      </c>
      <c r="B92" s="241">
        <v>503</v>
      </c>
    </row>
    <row r="93" spans="1:2" ht="18" customHeight="1">
      <c r="A93" s="219" t="s">
        <v>162</v>
      </c>
      <c r="B93" s="241">
        <v>127</v>
      </c>
    </row>
    <row r="94" spans="1:2" ht="18" customHeight="1">
      <c r="A94" s="227" t="s">
        <v>114</v>
      </c>
      <c r="B94" s="239">
        <f>SUM(B95:B97)</f>
        <v>1457</v>
      </c>
    </row>
    <row r="95" spans="1:2" ht="18" customHeight="1">
      <c r="A95" s="244" t="s">
        <v>163</v>
      </c>
      <c r="B95" s="241">
        <v>761</v>
      </c>
    </row>
    <row r="96" spans="1:2" ht="18" customHeight="1">
      <c r="A96" s="244" t="s">
        <v>115</v>
      </c>
      <c r="B96" s="241">
        <v>178</v>
      </c>
    </row>
    <row r="97" spans="1:2" ht="18" customHeight="1">
      <c r="A97" s="244" t="s">
        <v>164</v>
      </c>
      <c r="B97" s="241">
        <v>518</v>
      </c>
    </row>
    <row r="98" spans="1:2" ht="18" customHeight="1">
      <c r="A98" s="227" t="s">
        <v>120</v>
      </c>
      <c r="B98" s="239">
        <f>SUM(B99:B102)</f>
        <v>918</v>
      </c>
    </row>
    <row r="99" spans="1:2" ht="18" customHeight="1">
      <c r="A99" s="245" t="s">
        <v>165</v>
      </c>
      <c r="B99" s="241">
        <v>74</v>
      </c>
    </row>
    <row r="100" spans="1:2" ht="18" customHeight="1">
      <c r="A100" s="245" t="s">
        <v>121</v>
      </c>
      <c r="B100" s="241">
        <v>184</v>
      </c>
    </row>
    <row r="101" spans="1:2" ht="18" customHeight="1">
      <c r="A101" s="245" t="s">
        <v>123</v>
      </c>
      <c r="B101" s="241">
        <v>415</v>
      </c>
    </row>
    <row r="102" spans="1:2" ht="18" customHeight="1">
      <c r="A102" s="245" t="s">
        <v>166</v>
      </c>
      <c r="B102" s="241">
        <v>245</v>
      </c>
    </row>
    <row r="103" spans="1:2" ht="18" customHeight="1">
      <c r="A103" s="209" t="s">
        <v>167</v>
      </c>
      <c r="B103" s="246">
        <f>SUM(B104:B139)</f>
        <v>30531</v>
      </c>
    </row>
    <row r="104" spans="1:2" ht="18" customHeight="1">
      <c r="A104" s="209" t="s">
        <v>14</v>
      </c>
      <c r="B104" s="242">
        <v>680</v>
      </c>
    </row>
    <row r="105" spans="1:2" ht="18" customHeight="1">
      <c r="A105" s="227" t="s">
        <v>30</v>
      </c>
      <c r="B105" s="242">
        <v>443</v>
      </c>
    </row>
    <row r="106" spans="1:2" ht="18" customHeight="1">
      <c r="A106" s="221" t="s">
        <v>36</v>
      </c>
      <c r="B106" s="242">
        <v>655</v>
      </c>
    </row>
    <row r="107" spans="1:2" ht="18" customHeight="1">
      <c r="A107" s="221" t="s">
        <v>37</v>
      </c>
      <c r="B107" s="242">
        <v>2111</v>
      </c>
    </row>
    <row r="108" spans="1:2" ht="18" customHeight="1">
      <c r="A108" s="221" t="s">
        <v>38</v>
      </c>
      <c r="B108" s="242">
        <v>2722</v>
      </c>
    </row>
    <row r="109" spans="1:2" ht="18" customHeight="1">
      <c r="A109" s="227" t="s">
        <v>39</v>
      </c>
      <c r="B109" s="242">
        <v>475</v>
      </c>
    </row>
    <row r="110" spans="1:242" s="1" customFormat="1" ht="18" customHeight="1">
      <c r="A110" s="221" t="s">
        <v>47</v>
      </c>
      <c r="B110" s="242">
        <v>59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</row>
    <row r="111" spans="1:2" ht="18" customHeight="1">
      <c r="A111" s="224" t="s">
        <v>55</v>
      </c>
      <c r="B111" s="242">
        <v>298</v>
      </c>
    </row>
    <row r="112" spans="1:5" ht="18" customHeight="1">
      <c r="A112" s="225" t="s">
        <v>56</v>
      </c>
      <c r="B112" s="242">
        <v>338</v>
      </c>
      <c r="C112" s="226"/>
      <c r="D112" s="226"/>
      <c r="E112" s="226"/>
    </row>
    <row r="113" spans="1:2" ht="18" customHeight="1">
      <c r="A113" s="227" t="s">
        <v>57</v>
      </c>
      <c r="B113" s="242">
        <v>126</v>
      </c>
    </row>
    <row r="114" spans="1:2" ht="18" customHeight="1">
      <c r="A114" s="227" t="s">
        <v>58</v>
      </c>
      <c r="B114" s="242">
        <v>123</v>
      </c>
    </row>
    <row r="115" spans="1:2" ht="18" customHeight="1">
      <c r="A115" s="221" t="s">
        <v>63</v>
      </c>
      <c r="B115" s="242">
        <v>440</v>
      </c>
    </row>
    <row r="116" spans="1:2" ht="18" customHeight="1">
      <c r="A116" s="227" t="s">
        <v>64</v>
      </c>
      <c r="B116" s="242">
        <v>823</v>
      </c>
    </row>
    <row r="117" spans="1:2" ht="18" customHeight="1">
      <c r="A117" s="227" t="s">
        <v>65</v>
      </c>
      <c r="B117" s="242">
        <v>515</v>
      </c>
    </row>
    <row r="118" spans="1:5" ht="18" customHeight="1">
      <c r="A118" s="230" t="s">
        <v>71</v>
      </c>
      <c r="B118" s="242">
        <v>1178</v>
      </c>
      <c r="C118" s="226"/>
      <c r="D118" s="226"/>
      <c r="E118" s="226"/>
    </row>
    <row r="119" spans="1:5" ht="18" customHeight="1">
      <c r="A119" s="230" t="s">
        <v>72</v>
      </c>
      <c r="B119" s="242">
        <v>0</v>
      </c>
      <c r="C119" s="226"/>
      <c r="D119" s="226"/>
      <c r="E119" s="226"/>
    </row>
    <row r="120" spans="1:5" ht="18" customHeight="1">
      <c r="A120" s="227" t="s">
        <v>73</v>
      </c>
      <c r="B120" s="242">
        <v>1251</v>
      </c>
      <c r="C120" s="226"/>
      <c r="D120" s="226"/>
      <c r="E120" s="226"/>
    </row>
    <row r="121" spans="1:5" ht="18" customHeight="1">
      <c r="A121" s="227" t="s">
        <v>74</v>
      </c>
      <c r="B121" s="242">
        <v>542</v>
      </c>
      <c r="C121" s="226"/>
      <c r="D121" s="226"/>
      <c r="E121" s="226"/>
    </row>
    <row r="122" spans="1:2" ht="18" customHeight="1">
      <c r="A122" s="235" t="s">
        <v>77</v>
      </c>
      <c r="B122" s="242">
        <v>1265</v>
      </c>
    </row>
    <row r="123" spans="1:2" ht="18" customHeight="1">
      <c r="A123" s="235" t="s">
        <v>78</v>
      </c>
      <c r="B123" s="242">
        <v>372</v>
      </c>
    </row>
    <row r="124" spans="1:2" ht="18" customHeight="1">
      <c r="A124" s="218" t="s">
        <v>79</v>
      </c>
      <c r="B124" s="242">
        <v>1918</v>
      </c>
    </row>
    <row r="125" spans="1:2" ht="18" customHeight="1">
      <c r="A125" s="227" t="s">
        <v>84</v>
      </c>
      <c r="B125" s="242">
        <v>995</v>
      </c>
    </row>
    <row r="126" spans="1:2" ht="18" customHeight="1">
      <c r="A126" s="221" t="s">
        <v>92</v>
      </c>
      <c r="B126" s="242">
        <v>2947</v>
      </c>
    </row>
    <row r="127" spans="1:2" ht="18" customHeight="1">
      <c r="A127" s="221" t="s">
        <v>93</v>
      </c>
      <c r="B127" s="242">
        <v>913</v>
      </c>
    </row>
    <row r="128" spans="1:2" ht="18" customHeight="1">
      <c r="A128" s="227" t="s">
        <v>94</v>
      </c>
      <c r="B128" s="242">
        <v>1648</v>
      </c>
    </row>
    <row r="129" spans="1:2" ht="18" customHeight="1">
      <c r="A129" s="235" t="s">
        <v>99</v>
      </c>
      <c r="B129" s="242">
        <v>1093</v>
      </c>
    </row>
    <row r="130" spans="1:2" ht="18" customHeight="1">
      <c r="A130" s="227" t="s">
        <v>100</v>
      </c>
      <c r="B130" s="242">
        <v>0</v>
      </c>
    </row>
    <row r="131" spans="1:2" ht="18" customHeight="1">
      <c r="A131" s="230" t="s">
        <v>107</v>
      </c>
      <c r="B131" s="242">
        <v>1082</v>
      </c>
    </row>
    <row r="132" spans="1:2" ht="18" customHeight="1">
      <c r="A132" s="230" t="s">
        <v>108</v>
      </c>
      <c r="B132" s="242">
        <v>116</v>
      </c>
    </row>
    <row r="133" spans="1:2" ht="18" customHeight="1">
      <c r="A133" s="227" t="s">
        <v>109</v>
      </c>
      <c r="B133" s="242">
        <v>0</v>
      </c>
    </row>
    <row r="134" spans="1:2" ht="18" customHeight="1">
      <c r="A134" s="227" t="s">
        <v>113</v>
      </c>
      <c r="B134" s="242">
        <v>757</v>
      </c>
    </row>
    <row r="135" spans="1:2" ht="18" customHeight="1">
      <c r="A135" s="235" t="s">
        <v>117</v>
      </c>
      <c r="B135" s="242">
        <v>1242</v>
      </c>
    </row>
    <row r="136" spans="1:2" ht="18" customHeight="1">
      <c r="A136" s="218" t="s">
        <v>118</v>
      </c>
      <c r="B136" s="242">
        <v>933</v>
      </c>
    </row>
    <row r="137" spans="1:2" ht="18" customHeight="1">
      <c r="A137" s="227" t="s">
        <v>119</v>
      </c>
      <c r="B137" s="242">
        <v>939</v>
      </c>
    </row>
    <row r="138" spans="1:2" ht="18" customHeight="1">
      <c r="A138" s="221" t="s">
        <v>124</v>
      </c>
      <c r="B138" s="242">
        <v>1132</v>
      </c>
    </row>
    <row r="139" spans="1:2" ht="18" customHeight="1">
      <c r="A139" s="227" t="s">
        <v>125</v>
      </c>
      <c r="B139" s="242">
        <v>400</v>
      </c>
    </row>
  </sheetData>
  <sheetProtection/>
  <mergeCells count="3">
    <mergeCell ref="A2:B2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194" customWidth="1"/>
    <col min="3" max="3" width="18.75390625" style="8" customWidth="1"/>
    <col min="4" max="245" width="9.00390625" style="8" customWidth="1"/>
  </cols>
  <sheetData>
    <row r="1" ht="24" customHeight="1">
      <c r="A1" s="195" t="s">
        <v>0</v>
      </c>
    </row>
    <row r="2" spans="1:245" s="193" customFormat="1" ht="72" customHeight="1">
      <c r="A2" s="196" t="s">
        <v>168</v>
      </c>
      <c r="B2" s="197"/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</row>
    <row r="3" spans="2:3" ht="18" customHeight="1">
      <c r="B3" s="200" t="s">
        <v>2</v>
      </c>
      <c r="C3" s="200"/>
    </row>
    <row r="4" spans="1:3" ht="21.75" customHeight="1">
      <c r="A4" s="201" t="s">
        <v>3</v>
      </c>
      <c r="B4" s="202" t="s">
        <v>4</v>
      </c>
      <c r="C4" s="203"/>
    </row>
    <row r="5" spans="1:3" ht="15" customHeight="1">
      <c r="A5" s="201"/>
      <c r="B5" s="204"/>
      <c r="C5" s="205"/>
    </row>
    <row r="6" spans="1:3" ht="21.75" customHeight="1">
      <c r="A6" s="206" t="s">
        <v>8</v>
      </c>
      <c r="B6" s="207" t="e">
        <f>B7+B27</f>
        <v>#REF!</v>
      </c>
      <c r="C6" s="208"/>
    </row>
    <row r="7" spans="1:3" ht="21.75" customHeight="1">
      <c r="A7" s="209" t="s">
        <v>169</v>
      </c>
      <c r="B7" s="210" t="e">
        <f>B8+B9+B10+B11+B12+B13+B14+B19+B22</f>
        <v>#REF!</v>
      </c>
      <c r="C7" s="208"/>
    </row>
    <row r="8" spans="1:3" ht="21.75" customHeight="1">
      <c r="A8" s="209" t="s">
        <v>9</v>
      </c>
      <c r="B8" s="210" t="e">
        <f>VLOOKUP(A8,#REF!,24,0)</f>
        <v>#REF!</v>
      </c>
      <c r="C8" s="208"/>
    </row>
    <row r="9" spans="1:3" ht="21.75" customHeight="1">
      <c r="A9" s="209" t="s">
        <v>10</v>
      </c>
      <c r="B9" s="210" t="e">
        <f>VLOOKUP(A9,#REF!,24,0)</f>
        <v>#REF!</v>
      </c>
      <c r="C9" s="208"/>
    </row>
    <row r="10" spans="1:3" ht="21.75" customHeight="1">
      <c r="A10" s="209" t="s">
        <v>11</v>
      </c>
      <c r="B10" s="210" t="e">
        <f>VLOOKUP(A10,#REF!,24,0)</f>
        <v>#REF!</v>
      </c>
      <c r="C10" s="208"/>
    </row>
    <row r="11" spans="1:3" ht="21.75" customHeight="1">
      <c r="A11" s="209" t="s">
        <v>12</v>
      </c>
      <c r="B11" s="210" t="e">
        <f>VLOOKUP(A11,#REF!,24,0)</f>
        <v>#REF!</v>
      </c>
      <c r="C11" s="208"/>
    </row>
    <row r="12" spans="1:3" ht="21.75" customHeight="1">
      <c r="A12" s="209" t="s">
        <v>13</v>
      </c>
      <c r="B12" s="210" t="e">
        <f>VLOOKUP(A12,#REF!,24,0)</f>
        <v>#REF!</v>
      </c>
      <c r="C12" s="208"/>
    </row>
    <row r="13" spans="1:3" ht="21.75" customHeight="1">
      <c r="A13" s="209" t="s">
        <v>14</v>
      </c>
      <c r="B13" s="210" t="e">
        <f>VLOOKUP(A13,#REF!,24,0)</f>
        <v>#REF!</v>
      </c>
      <c r="C13" s="208"/>
    </row>
    <row r="14" spans="1:3" ht="21.75" customHeight="1">
      <c r="A14" s="209" t="s">
        <v>170</v>
      </c>
      <c r="B14" s="210" t="e">
        <f>SUM(B15:B18)</f>
        <v>#REF!</v>
      </c>
      <c r="C14" s="208"/>
    </row>
    <row r="15" spans="1:3" ht="21.75" customHeight="1">
      <c r="A15" s="211" t="s">
        <v>132</v>
      </c>
      <c r="B15" s="212" t="e">
        <f>VLOOKUP(A15,#REF!,24,0)</f>
        <v>#REF!</v>
      </c>
      <c r="C15" s="213"/>
    </row>
    <row r="16" spans="1:3" ht="21.75" customHeight="1">
      <c r="A16" s="211" t="s">
        <v>18</v>
      </c>
      <c r="B16" s="212" t="e">
        <f>VLOOKUP(A16,#REF!,24,0)</f>
        <v>#REF!</v>
      </c>
      <c r="C16" s="213"/>
    </row>
    <row r="17" spans="1:3" ht="21.75" customHeight="1">
      <c r="A17" s="211" t="s">
        <v>133</v>
      </c>
      <c r="B17" s="212" t="e">
        <f>VLOOKUP(A17,#REF!,24,0)</f>
        <v>#REF!</v>
      </c>
      <c r="C17" s="213"/>
    </row>
    <row r="18" spans="1:3" ht="21.75" customHeight="1">
      <c r="A18" s="211" t="s">
        <v>20</v>
      </c>
      <c r="B18" s="212" t="e">
        <f>VLOOKUP(A18,#REF!,24,0)</f>
        <v>#REF!</v>
      </c>
      <c r="C18" s="213"/>
    </row>
    <row r="19" spans="1:3" ht="21.75" customHeight="1">
      <c r="A19" s="209" t="s">
        <v>171</v>
      </c>
      <c r="B19" s="210" t="e">
        <f>B20+B21</f>
        <v>#REF!</v>
      </c>
      <c r="C19" s="208"/>
    </row>
    <row r="20" spans="1:3" ht="21.75" customHeight="1">
      <c r="A20" s="211" t="s">
        <v>26</v>
      </c>
      <c r="B20" s="212" t="e">
        <f>VLOOKUP(A20,#REF!,24,0)</f>
        <v>#REF!</v>
      </c>
      <c r="C20" s="213"/>
    </row>
    <row r="21" spans="1:3" ht="21.75" customHeight="1">
      <c r="A21" s="211" t="s">
        <v>135</v>
      </c>
      <c r="B21" s="212" t="e">
        <f>VLOOKUP(A21,#REF!,24,0)</f>
        <v>#REF!</v>
      </c>
      <c r="C21" s="213"/>
    </row>
    <row r="22" spans="1:3" ht="21.75" customHeight="1">
      <c r="A22" s="214" t="s">
        <v>172</v>
      </c>
      <c r="B22" s="210" t="e">
        <f>SUM(B23:B26)</f>
        <v>#REF!</v>
      </c>
      <c r="C22" s="208"/>
    </row>
    <row r="23" spans="1:3" ht="21.75" customHeight="1">
      <c r="A23" s="215" t="s">
        <v>32</v>
      </c>
      <c r="B23" s="212" t="e">
        <f>VLOOKUP(A23,#REF!,24,0)</f>
        <v>#REF!</v>
      </c>
      <c r="C23" s="213"/>
    </row>
    <row r="24" spans="1:3" ht="21.75" customHeight="1">
      <c r="A24" s="215" t="s">
        <v>137</v>
      </c>
      <c r="B24" s="212" t="e">
        <f>VLOOKUP(A24,#REF!,24,0)</f>
        <v>#REF!</v>
      </c>
      <c r="C24" s="213"/>
    </row>
    <row r="25" spans="1:3" ht="21.75" customHeight="1">
      <c r="A25" s="211" t="s">
        <v>34</v>
      </c>
      <c r="B25" s="212" t="e">
        <f>VLOOKUP(A25,#REF!,24,0)</f>
        <v>#REF!</v>
      </c>
      <c r="C25" s="213"/>
    </row>
    <row r="26" spans="1:3" ht="21.75" customHeight="1">
      <c r="A26" s="211" t="s">
        <v>35</v>
      </c>
      <c r="B26" s="212">
        <v>1860</v>
      </c>
      <c r="C26" s="213"/>
    </row>
    <row r="27" spans="1:3" ht="21.75" customHeight="1">
      <c r="A27" s="216" t="s">
        <v>173</v>
      </c>
      <c r="B27" s="217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08"/>
    </row>
    <row r="28" spans="1:3" ht="21.75" customHeight="1">
      <c r="A28" s="218" t="s">
        <v>174</v>
      </c>
      <c r="B28" s="210" t="e">
        <f>SUM(B29:B34)</f>
        <v>#REF!</v>
      </c>
      <c r="C28" s="208"/>
    </row>
    <row r="29" spans="1:3" ht="21.75" customHeight="1">
      <c r="A29" s="219" t="s">
        <v>140</v>
      </c>
      <c r="B29" s="212" t="e">
        <f>VLOOKUP(A29,#REF!,24,0)</f>
        <v>#REF!</v>
      </c>
      <c r="C29" s="194"/>
    </row>
    <row r="30" spans="1:3" ht="21.75" customHeight="1">
      <c r="A30" s="220" t="s">
        <v>42</v>
      </c>
      <c r="B30" s="212" t="e">
        <f>VLOOKUP(A30,#REF!,24,0)</f>
        <v>#REF!</v>
      </c>
      <c r="C30" s="194"/>
    </row>
    <row r="31" spans="1:3" ht="21.75" customHeight="1">
      <c r="A31" s="220" t="s">
        <v>43</v>
      </c>
      <c r="B31" s="212" t="e">
        <f>VLOOKUP(A31,#REF!,24,0)</f>
        <v>#REF!</v>
      </c>
      <c r="C31" s="194"/>
    </row>
    <row r="32" spans="1:3" ht="21.75" customHeight="1">
      <c r="A32" s="220" t="s">
        <v>44</v>
      </c>
      <c r="B32" s="212" t="e">
        <f>VLOOKUP(A32,#REF!,24,0)</f>
        <v>#REF!</v>
      </c>
      <c r="C32" s="194"/>
    </row>
    <row r="33" spans="1:3" ht="21.75" customHeight="1">
      <c r="A33" s="220" t="s">
        <v>45</v>
      </c>
      <c r="B33" s="212" t="e">
        <f>VLOOKUP(A33,#REF!,24,0)</f>
        <v>#REF!</v>
      </c>
      <c r="C33" s="194"/>
    </row>
    <row r="34" spans="1:3" ht="21.75" customHeight="1">
      <c r="A34" s="220" t="s">
        <v>141</v>
      </c>
      <c r="B34" s="212" t="e">
        <f>VLOOKUP(A34,#REF!,24,0)</f>
        <v>#REF!</v>
      </c>
      <c r="C34" s="194"/>
    </row>
    <row r="35" spans="1:245" s="1" customFormat="1" ht="21.75" customHeight="1">
      <c r="A35" s="221" t="s">
        <v>47</v>
      </c>
      <c r="B35" s="210" t="e">
        <f>VLOOKUP(A35,#REF!,24,0)</f>
        <v>#REF!</v>
      </c>
      <c r="C35" s="203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18" t="s">
        <v>175</v>
      </c>
      <c r="B36" s="210" t="e">
        <f>SUM(B37:B42)</f>
        <v>#REF!</v>
      </c>
      <c r="C36" s="208"/>
    </row>
    <row r="37" spans="1:3" ht="21.75" customHeight="1">
      <c r="A37" s="222" t="s">
        <v>52</v>
      </c>
      <c r="B37" s="212" t="e">
        <f>VLOOKUP(A37,#REF!,24,0)</f>
        <v>#REF!</v>
      </c>
      <c r="C37" s="194"/>
    </row>
    <row r="38" spans="1:3" ht="21.75" customHeight="1">
      <c r="A38" s="223" t="s">
        <v>53</v>
      </c>
      <c r="B38" s="212" t="e">
        <f>VLOOKUP(A38,#REF!,24,0)</f>
        <v>#REF!</v>
      </c>
      <c r="C38" s="194"/>
    </row>
    <row r="39" spans="1:3" ht="21.75" customHeight="1">
      <c r="A39" s="222" t="s">
        <v>54</v>
      </c>
      <c r="B39" s="212" t="e">
        <f>VLOOKUP(A39,#REF!,24,0)</f>
        <v>#REF!</v>
      </c>
      <c r="C39" s="194"/>
    </row>
    <row r="40" spans="1:3" ht="21.75" customHeight="1">
      <c r="A40" s="223" t="s">
        <v>143</v>
      </c>
      <c r="B40" s="212" t="e">
        <f>VLOOKUP(A40,#REF!,24,0)</f>
        <v>#REF!</v>
      </c>
      <c r="C40" s="194"/>
    </row>
    <row r="41" spans="1:3" ht="21.75" customHeight="1">
      <c r="A41" s="222" t="s">
        <v>50</v>
      </c>
      <c r="B41" s="212" t="e">
        <f>VLOOKUP(A41,#REF!,24,0)</f>
        <v>#REF!</v>
      </c>
      <c r="C41" s="194"/>
    </row>
    <row r="42" spans="1:3" ht="21.75" customHeight="1">
      <c r="A42" s="223" t="s">
        <v>144</v>
      </c>
      <c r="B42" s="212" t="e">
        <f>VLOOKUP(A42,#REF!,24,0)</f>
        <v>#REF!</v>
      </c>
      <c r="C42" s="194"/>
    </row>
    <row r="43" spans="1:3" ht="21.75" customHeight="1">
      <c r="A43" s="224" t="s">
        <v>55</v>
      </c>
      <c r="B43" s="210" t="e">
        <f>VLOOKUP(A43,#REF!,24,0)</f>
        <v>#REF!</v>
      </c>
      <c r="C43" s="194"/>
    </row>
    <row r="44" spans="1:8" ht="21.75" customHeight="1">
      <c r="A44" s="225" t="s">
        <v>56</v>
      </c>
      <c r="B44" s="210" t="e">
        <f>VLOOKUP(A44,#REF!,24,0)</f>
        <v>#REF!</v>
      </c>
      <c r="C44" s="203"/>
      <c r="F44" s="226"/>
      <c r="G44" s="226"/>
      <c r="H44" s="226"/>
    </row>
    <row r="45" spans="1:3" ht="21.75" customHeight="1">
      <c r="A45" s="227" t="s">
        <v>57</v>
      </c>
      <c r="B45" s="210" t="e">
        <f>VLOOKUP(A45,#REF!,24,0)</f>
        <v>#REF!</v>
      </c>
      <c r="C45" s="203"/>
    </row>
    <row r="46" spans="1:3" ht="21.75" customHeight="1">
      <c r="A46" s="227" t="s">
        <v>58</v>
      </c>
      <c r="B46" s="210" t="e">
        <f>VLOOKUP(A46,#REF!,24,0)</f>
        <v>#REF!</v>
      </c>
      <c r="C46" s="203"/>
    </row>
    <row r="47" spans="1:3" ht="21.75" customHeight="1">
      <c r="A47" s="228" t="s">
        <v>176</v>
      </c>
      <c r="B47" s="210" t="e">
        <f>SUM(B48:B50)</f>
        <v>#REF!</v>
      </c>
      <c r="C47" s="208"/>
    </row>
    <row r="48" spans="1:3" ht="21.75" customHeight="1">
      <c r="A48" s="220" t="s">
        <v>146</v>
      </c>
      <c r="B48" s="212" t="e">
        <f>VLOOKUP(A48,#REF!,24,0)</f>
        <v>#REF!</v>
      </c>
      <c r="C48" s="194"/>
    </row>
    <row r="49" spans="1:3" ht="21.75" customHeight="1">
      <c r="A49" s="220" t="s">
        <v>61</v>
      </c>
      <c r="B49" s="212" t="e">
        <f>VLOOKUP(A49,#REF!,24,0)</f>
        <v>#REF!</v>
      </c>
      <c r="C49" s="194"/>
    </row>
    <row r="50" spans="1:3" ht="21.75" customHeight="1">
      <c r="A50" s="220" t="s">
        <v>62</v>
      </c>
      <c r="B50" s="212" t="e">
        <f>VLOOKUP(A50,#REF!,24,0)</f>
        <v>#REF!</v>
      </c>
      <c r="C50" s="194"/>
    </row>
    <row r="51" spans="1:3" ht="21.75" customHeight="1">
      <c r="A51" s="221" t="s">
        <v>63</v>
      </c>
      <c r="B51" s="210" t="e">
        <f>VLOOKUP(A51,#REF!,24,0)</f>
        <v>#REF!</v>
      </c>
      <c r="C51" s="194"/>
    </row>
    <row r="52" spans="1:3" ht="21.75" customHeight="1">
      <c r="A52" s="227" t="s">
        <v>64</v>
      </c>
      <c r="B52" s="210" t="e">
        <f>VLOOKUP(A52,#REF!,24,0)</f>
        <v>#REF!</v>
      </c>
      <c r="C52" s="203"/>
    </row>
    <row r="53" spans="1:3" ht="21.75" customHeight="1">
      <c r="A53" s="227" t="s">
        <v>65</v>
      </c>
      <c r="B53" s="210" t="e">
        <f>VLOOKUP(A53,#REF!,24,0)</f>
        <v>#REF!</v>
      </c>
      <c r="C53" s="203"/>
    </row>
    <row r="54" spans="1:3" ht="21.75" customHeight="1">
      <c r="A54" s="218" t="s">
        <v>177</v>
      </c>
      <c r="B54" s="210" t="e">
        <f>SUM(B55:B58)</f>
        <v>#REF!</v>
      </c>
      <c r="C54" s="208"/>
    </row>
    <row r="55" spans="1:3" ht="21.75" customHeight="1">
      <c r="A55" s="229" t="s">
        <v>148</v>
      </c>
      <c r="B55" s="212" t="e">
        <f>VLOOKUP(A55,#REF!,24,0)</f>
        <v>#REF!</v>
      </c>
      <c r="C55" s="194"/>
    </row>
    <row r="56" spans="1:3" ht="21.75" customHeight="1">
      <c r="A56" s="229" t="s">
        <v>149</v>
      </c>
      <c r="B56" s="212" t="e">
        <f>VLOOKUP(A56,#REF!,24,0)</f>
        <v>#REF!</v>
      </c>
      <c r="C56" s="194"/>
    </row>
    <row r="57" spans="1:3" ht="21.75" customHeight="1">
      <c r="A57" s="229" t="s">
        <v>69</v>
      </c>
      <c r="B57" s="212" t="e">
        <f>VLOOKUP(A57,#REF!,24,0)</f>
        <v>#REF!</v>
      </c>
      <c r="C57" s="194"/>
    </row>
    <row r="58" spans="1:3" ht="21.75" customHeight="1">
      <c r="A58" s="229" t="s">
        <v>70</v>
      </c>
      <c r="B58" s="212" t="e">
        <f>VLOOKUP(A58,#REF!,24,0)</f>
        <v>#REF!</v>
      </c>
      <c r="C58" s="194"/>
    </row>
    <row r="59" spans="1:8" ht="21.75" customHeight="1">
      <c r="A59" s="230" t="s">
        <v>71</v>
      </c>
      <c r="B59" s="210" t="e">
        <f>VLOOKUP(A59,#REF!,24,0)</f>
        <v>#REF!</v>
      </c>
      <c r="C59" s="203"/>
      <c r="F59" s="226"/>
      <c r="G59" s="226"/>
      <c r="H59" s="226"/>
    </row>
    <row r="60" spans="1:8" ht="21.75" customHeight="1">
      <c r="A60" s="230" t="s">
        <v>72</v>
      </c>
      <c r="B60" s="210" t="e">
        <f>VLOOKUP(A60,#REF!,24,0)</f>
        <v>#REF!</v>
      </c>
      <c r="C60" s="203"/>
      <c r="F60" s="226"/>
      <c r="G60" s="226"/>
      <c r="H60" s="226"/>
    </row>
    <row r="61" spans="1:8" ht="21.75" customHeight="1">
      <c r="A61" s="227" t="s">
        <v>73</v>
      </c>
      <c r="B61" s="210" t="e">
        <f>VLOOKUP(A61,#REF!,24,0)</f>
        <v>#REF!</v>
      </c>
      <c r="C61" s="203"/>
      <c r="F61" s="226"/>
      <c r="G61" s="226"/>
      <c r="H61" s="226"/>
    </row>
    <row r="62" spans="1:8" ht="21.75" customHeight="1">
      <c r="A62" s="227" t="s">
        <v>74</v>
      </c>
      <c r="B62" s="210" t="e">
        <f>VLOOKUP(A62,#REF!,24,0)</f>
        <v>#REF!</v>
      </c>
      <c r="C62" s="203"/>
      <c r="F62" s="226"/>
      <c r="G62" s="226"/>
      <c r="H62" s="226"/>
    </row>
    <row r="63" spans="1:8" ht="21.75" customHeight="1">
      <c r="A63" s="228" t="s">
        <v>171</v>
      </c>
      <c r="B63" s="210" t="e">
        <f>SUM(B64:B66)</f>
        <v>#REF!</v>
      </c>
      <c r="C63" s="208"/>
      <c r="F63" s="231"/>
      <c r="G63" s="231"/>
      <c r="H63" s="231"/>
    </row>
    <row r="64" spans="1:3" ht="21.75" customHeight="1">
      <c r="A64" s="232" t="s">
        <v>134</v>
      </c>
      <c r="B64" s="212" t="e">
        <f>VLOOKUP(A64,#REF!,24,0)</f>
        <v>#REF!</v>
      </c>
      <c r="C64" s="233"/>
    </row>
    <row r="65" spans="1:3" ht="21.75" customHeight="1">
      <c r="A65" s="232" t="s">
        <v>28</v>
      </c>
      <c r="B65" s="212" t="e">
        <f>VLOOKUP(A65,#REF!,24,0)</f>
        <v>#REF!</v>
      </c>
      <c r="C65" s="233"/>
    </row>
    <row r="66" spans="1:3" ht="21.75" customHeight="1">
      <c r="A66" s="232" t="s">
        <v>29</v>
      </c>
      <c r="B66" s="212" t="e">
        <f>VLOOKUP(A66,#REF!,24,0)</f>
        <v>#REF!</v>
      </c>
      <c r="C66" s="233"/>
    </row>
    <row r="67" spans="1:3" ht="21.75" customHeight="1">
      <c r="A67" s="227" t="s">
        <v>30</v>
      </c>
      <c r="B67" s="210" t="e">
        <f>VLOOKUP(A67,#REF!,24,0)</f>
        <v>#REF!</v>
      </c>
      <c r="C67" s="234"/>
    </row>
    <row r="68" spans="1:3" ht="21.75" customHeight="1">
      <c r="A68" s="218" t="s">
        <v>178</v>
      </c>
      <c r="B68" s="210" t="e">
        <f>SUM(B69:B70)</f>
        <v>#REF!</v>
      </c>
      <c r="C68" s="208"/>
    </row>
    <row r="69" spans="1:3" ht="21.75" customHeight="1">
      <c r="A69" s="232" t="s">
        <v>150</v>
      </c>
      <c r="B69" s="212" t="e">
        <f>VLOOKUP(A69,#REF!,24,0)</f>
        <v>#REF!</v>
      </c>
      <c r="C69" s="233"/>
    </row>
    <row r="70" spans="1:3" ht="21.75" customHeight="1">
      <c r="A70" s="232" t="s">
        <v>151</v>
      </c>
      <c r="B70" s="212" t="e">
        <f>VLOOKUP(A70,#REF!,24,0)</f>
        <v>#REF!</v>
      </c>
      <c r="C70" s="233"/>
    </row>
    <row r="71" spans="1:3" ht="21.75" customHeight="1">
      <c r="A71" s="235" t="s">
        <v>77</v>
      </c>
      <c r="B71" s="210" t="e">
        <f>VLOOKUP(A71,#REF!,24,0)</f>
        <v>#REF!</v>
      </c>
      <c r="C71" s="233"/>
    </row>
    <row r="72" spans="1:3" ht="21.75" customHeight="1">
      <c r="A72" s="235" t="s">
        <v>78</v>
      </c>
      <c r="B72" s="210" t="e">
        <f>VLOOKUP(A72,#REF!,24,0)</f>
        <v>#REF!</v>
      </c>
      <c r="C72" s="234"/>
    </row>
    <row r="73" spans="1:3" ht="21.75" customHeight="1">
      <c r="A73" s="218" t="s">
        <v>79</v>
      </c>
      <c r="B73" s="210" t="e">
        <f>VLOOKUP(A73,#REF!,24,0)</f>
        <v>#REF!</v>
      </c>
      <c r="C73" s="234"/>
    </row>
    <row r="74" spans="1:3" ht="21.75" customHeight="1">
      <c r="A74" s="218" t="s">
        <v>170</v>
      </c>
      <c r="B74" s="210" t="e">
        <f>SUM(B75:B77)</f>
        <v>#REF!</v>
      </c>
      <c r="C74" s="208"/>
    </row>
    <row r="75" spans="1:3" ht="21.75" customHeight="1">
      <c r="A75" s="220" t="s">
        <v>21</v>
      </c>
      <c r="B75" s="212" t="e">
        <f>VLOOKUP(A75,#REF!,24,0)</f>
        <v>#REF!</v>
      </c>
      <c r="C75" s="194"/>
    </row>
    <row r="76" spans="1:3" ht="21.75" customHeight="1">
      <c r="A76" s="220" t="s">
        <v>22</v>
      </c>
      <c r="B76" s="212" t="e">
        <f>VLOOKUP(A76,#REF!,24,0)</f>
        <v>#REF!</v>
      </c>
      <c r="C76" s="194"/>
    </row>
    <row r="77" spans="1:3" ht="21.75" customHeight="1">
      <c r="A77" s="220" t="s">
        <v>23</v>
      </c>
      <c r="B77" s="212" t="e">
        <f>VLOOKUP(A77,#REF!,24,0)</f>
        <v>#REF!</v>
      </c>
      <c r="C77" s="194"/>
    </row>
    <row r="78" spans="1:3" ht="21.75" customHeight="1">
      <c r="A78" s="218" t="s">
        <v>179</v>
      </c>
      <c r="B78" s="210" t="e">
        <f>SUM(B79:B82)</f>
        <v>#REF!</v>
      </c>
      <c r="C78" s="208"/>
    </row>
    <row r="79" spans="1:3" ht="21.75" customHeight="1">
      <c r="A79" s="232" t="s">
        <v>152</v>
      </c>
      <c r="B79" s="212" t="e">
        <f>VLOOKUP(A79,#REF!,24,0)</f>
        <v>#REF!</v>
      </c>
      <c r="C79" s="233"/>
    </row>
    <row r="80" spans="1:3" ht="21.75" customHeight="1">
      <c r="A80" s="232" t="s">
        <v>81</v>
      </c>
      <c r="B80" s="212" t="e">
        <f>VLOOKUP(A80,#REF!,24,0)</f>
        <v>#REF!</v>
      </c>
      <c r="C80" s="233"/>
    </row>
    <row r="81" spans="1:3" ht="21.75" customHeight="1">
      <c r="A81" s="232" t="s">
        <v>83</v>
      </c>
      <c r="B81" s="212" t="e">
        <f>VLOOKUP(A81,#REF!,24,0)</f>
        <v>#REF!</v>
      </c>
      <c r="C81" s="233"/>
    </row>
    <row r="82" spans="1:3" ht="21.75" customHeight="1">
      <c r="A82" s="232" t="s">
        <v>153</v>
      </c>
      <c r="B82" s="212" t="e">
        <f>VLOOKUP(A82,#REF!,24,0)</f>
        <v>#REF!</v>
      </c>
      <c r="C82" s="233"/>
    </row>
    <row r="83" spans="1:3" ht="21.75" customHeight="1">
      <c r="A83" s="227" t="s">
        <v>84</v>
      </c>
      <c r="B83" s="210" t="e">
        <f>VLOOKUP(A83,#REF!,24,0)</f>
        <v>#REF!</v>
      </c>
      <c r="C83" s="234"/>
    </row>
    <row r="84" spans="1:3" ht="21.75" customHeight="1">
      <c r="A84" s="218" t="s">
        <v>180</v>
      </c>
      <c r="B84" s="210" t="e">
        <f>SUM(B85:B91)</f>
        <v>#REF!</v>
      </c>
      <c r="C84" s="208"/>
    </row>
    <row r="85" spans="1:3" ht="21.75" customHeight="1">
      <c r="A85" s="220" t="s">
        <v>154</v>
      </c>
      <c r="B85" s="212" t="e">
        <f>VLOOKUP(A85,#REF!,24,0)</f>
        <v>#REF!</v>
      </c>
      <c r="C85" s="233"/>
    </row>
    <row r="86" spans="1:3" ht="21.75" customHeight="1">
      <c r="A86" s="220" t="s">
        <v>90</v>
      </c>
      <c r="B86" s="212" t="e">
        <f>VLOOKUP(A86,#REF!,24,0)</f>
        <v>#REF!</v>
      </c>
      <c r="C86" s="233"/>
    </row>
    <row r="87" spans="1:3" ht="21.75" customHeight="1">
      <c r="A87" s="220" t="s">
        <v>91</v>
      </c>
      <c r="B87" s="212" t="e">
        <f>VLOOKUP(A87,#REF!,24,0)</f>
        <v>#REF!</v>
      </c>
      <c r="C87" s="233"/>
    </row>
    <row r="88" spans="1:3" ht="21.75" customHeight="1">
      <c r="A88" s="220" t="s">
        <v>88</v>
      </c>
      <c r="B88" s="212" t="e">
        <f>VLOOKUP(A88,#REF!,24,0)</f>
        <v>#REF!</v>
      </c>
      <c r="C88" s="233"/>
    </row>
    <row r="89" spans="1:3" ht="21.75" customHeight="1">
      <c r="A89" s="220" t="s">
        <v>155</v>
      </c>
      <c r="B89" s="212" t="e">
        <f>VLOOKUP(A89,#REF!,24,0)</f>
        <v>#REF!</v>
      </c>
      <c r="C89" s="233"/>
    </row>
    <row r="90" spans="1:3" ht="21.75" customHeight="1">
      <c r="A90" s="220" t="s">
        <v>86</v>
      </c>
      <c r="B90" s="212" t="e">
        <f>VLOOKUP(A90,#REF!,24,0)</f>
        <v>#REF!</v>
      </c>
      <c r="C90" s="233"/>
    </row>
    <row r="91" spans="1:3" ht="21.75" customHeight="1">
      <c r="A91" s="220" t="s">
        <v>87</v>
      </c>
      <c r="B91" s="212" t="e">
        <f>VLOOKUP(A91,#REF!,24,0)</f>
        <v>#REF!</v>
      </c>
      <c r="C91" s="233"/>
    </row>
    <row r="92" spans="1:3" ht="21.75" customHeight="1">
      <c r="A92" s="221" t="s">
        <v>92</v>
      </c>
      <c r="B92" s="210" t="e">
        <f>VLOOKUP(A92,#REF!,24,0)</f>
        <v>#REF!</v>
      </c>
      <c r="C92" s="233"/>
    </row>
    <row r="93" spans="1:3" ht="21.75" customHeight="1">
      <c r="A93" s="221" t="s">
        <v>93</v>
      </c>
      <c r="B93" s="210" t="e">
        <f>VLOOKUP(A93,#REF!,24,0)</f>
        <v>#REF!</v>
      </c>
      <c r="C93" s="234"/>
    </row>
    <row r="94" spans="1:3" ht="21.75" customHeight="1">
      <c r="A94" s="227" t="s">
        <v>94</v>
      </c>
      <c r="B94" s="210" t="e">
        <f>VLOOKUP(A94,#REF!,24,0)</f>
        <v>#REF!</v>
      </c>
      <c r="C94" s="234"/>
    </row>
    <row r="95" spans="1:3" ht="21.75" customHeight="1">
      <c r="A95" s="218" t="s">
        <v>181</v>
      </c>
      <c r="B95" s="210" t="e">
        <f>SUM(B96:B99)</f>
        <v>#REF!</v>
      </c>
      <c r="C95" s="208"/>
    </row>
    <row r="96" spans="1:3" ht="21.75" customHeight="1">
      <c r="A96" s="232" t="s">
        <v>156</v>
      </c>
      <c r="B96" s="212" t="e">
        <f>VLOOKUP(A96,#REF!,24,0)</f>
        <v>#REF!</v>
      </c>
      <c r="C96" s="233"/>
    </row>
    <row r="97" spans="1:3" ht="21.75" customHeight="1">
      <c r="A97" s="232" t="s">
        <v>96</v>
      </c>
      <c r="B97" s="212" t="e">
        <f>VLOOKUP(A97,#REF!,24,0)</f>
        <v>#REF!</v>
      </c>
      <c r="C97" s="233"/>
    </row>
    <row r="98" spans="1:3" ht="21.75" customHeight="1">
      <c r="A98" s="232" t="s">
        <v>98</v>
      </c>
      <c r="B98" s="212" t="e">
        <f>VLOOKUP(A98,#REF!,24,0)</f>
        <v>#REF!</v>
      </c>
      <c r="C98" s="233"/>
    </row>
    <row r="99" spans="1:3" ht="21.75" customHeight="1">
      <c r="A99" s="232" t="s">
        <v>157</v>
      </c>
      <c r="B99" s="212" t="e">
        <f>VLOOKUP(A99,#REF!,24,0)</f>
        <v>#REF!</v>
      </c>
      <c r="C99" s="233"/>
    </row>
    <row r="100" spans="1:3" ht="21.75" customHeight="1">
      <c r="A100" s="235" t="s">
        <v>99</v>
      </c>
      <c r="B100" s="210" t="e">
        <f>VLOOKUP(A100,#REF!,24,0)</f>
        <v>#REF!</v>
      </c>
      <c r="C100" s="234"/>
    </row>
    <row r="101" spans="1:3" ht="21.75" customHeight="1">
      <c r="A101" s="227" t="s">
        <v>100</v>
      </c>
      <c r="B101" s="210" t="e">
        <f>VLOOKUP(A101,#REF!,24,0)</f>
        <v>#REF!</v>
      </c>
      <c r="C101" s="234"/>
    </row>
    <row r="102" spans="1:3" ht="21.75" customHeight="1">
      <c r="A102" s="218" t="s">
        <v>172</v>
      </c>
      <c r="B102" s="210" t="e">
        <f>B103</f>
        <v>#REF!</v>
      </c>
      <c r="C102" s="208"/>
    </row>
    <row r="103" spans="1:3" ht="21.75" customHeight="1">
      <c r="A103" s="220" t="s">
        <v>136</v>
      </c>
      <c r="B103" s="212" t="e">
        <f>VLOOKUP(A103,#REF!,24,0)</f>
        <v>#REF!</v>
      </c>
      <c r="C103" s="233"/>
    </row>
    <row r="104" spans="1:3" ht="21.75" customHeight="1">
      <c r="A104" s="221" t="s">
        <v>36</v>
      </c>
      <c r="B104" s="210" t="e">
        <f>VLOOKUP(A104,#REF!,24,0)</f>
        <v>#REF!</v>
      </c>
      <c r="C104" s="233"/>
    </row>
    <row r="105" spans="1:3" ht="21.75" customHeight="1">
      <c r="A105" s="221" t="s">
        <v>37</v>
      </c>
      <c r="B105" s="210" t="e">
        <f>VLOOKUP(A105,#REF!,24,0)</f>
        <v>#REF!</v>
      </c>
      <c r="C105" s="234"/>
    </row>
    <row r="106" spans="1:3" ht="21.75" customHeight="1">
      <c r="A106" s="221" t="s">
        <v>38</v>
      </c>
      <c r="B106" s="210" t="e">
        <f>VLOOKUP(A106,#REF!,24,0)</f>
        <v>#REF!</v>
      </c>
      <c r="C106" s="234"/>
    </row>
    <row r="107" spans="1:3" ht="21.75" customHeight="1">
      <c r="A107" s="227" t="s">
        <v>39</v>
      </c>
      <c r="B107" s="210" t="e">
        <f>VLOOKUP(A107,#REF!,24,0)</f>
        <v>#REF!</v>
      </c>
      <c r="C107" s="234"/>
    </row>
    <row r="108" spans="1:3" ht="21.75" customHeight="1">
      <c r="A108" s="228" t="s">
        <v>182</v>
      </c>
      <c r="B108" s="210" t="e">
        <f>SUM(B109:B113)</f>
        <v>#REF!</v>
      </c>
      <c r="C108" s="208"/>
    </row>
    <row r="109" spans="1:3" ht="21.75" customHeight="1">
      <c r="A109" s="229" t="s">
        <v>159</v>
      </c>
      <c r="B109" s="212" t="e">
        <f>VLOOKUP(A109,#REF!,24,0)</f>
        <v>#REF!</v>
      </c>
      <c r="C109" s="194"/>
    </row>
    <row r="110" spans="1:3" ht="21.75" customHeight="1">
      <c r="A110" s="229" t="s">
        <v>160</v>
      </c>
      <c r="B110" s="212" t="e">
        <f>VLOOKUP(A110,#REF!,24,0)</f>
        <v>#REF!</v>
      </c>
      <c r="C110" s="194"/>
    </row>
    <row r="111" spans="1:3" ht="21.75" customHeight="1">
      <c r="A111" s="229" t="s">
        <v>104</v>
      </c>
      <c r="B111" s="212" t="e">
        <f>VLOOKUP(A111,#REF!,24,0)</f>
        <v>#REF!</v>
      </c>
      <c r="C111" s="194"/>
    </row>
    <row r="112" spans="1:3" ht="21.75" customHeight="1">
      <c r="A112" s="229" t="s">
        <v>105</v>
      </c>
      <c r="B112" s="212" t="e">
        <f>VLOOKUP(A112,#REF!,24,0)</f>
        <v>#REF!</v>
      </c>
      <c r="C112" s="194"/>
    </row>
    <row r="113" spans="1:3" ht="21.75" customHeight="1">
      <c r="A113" s="229" t="s">
        <v>106</v>
      </c>
      <c r="B113" s="212" t="e">
        <f>VLOOKUP(A113,#REF!,24,0)</f>
        <v>#REF!</v>
      </c>
      <c r="C113" s="194"/>
    </row>
    <row r="114" spans="1:3" ht="21.75" customHeight="1">
      <c r="A114" s="230" t="s">
        <v>107</v>
      </c>
      <c r="B114" s="210" t="e">
        <f>VLOOKUP(A114,#REF!,24,0)</f>
        <v>#REF!</v>
      </c>
      <c r="C114" s="203"/>
    </row>
    <row r="115" spans="1:3" ht="21.75" customHeight="1">
      <c r="A115" s="230" t="s">
        <v>108</v>
      </c>
      <c r="B115" s="210" t="e">
        <f>VLOOKUP(A115,#REF!,24,0)</f>
        <v>#REF!</v>
      </c>
      <c r="C115" s="203"/>
    </row>
    <row r="116" spans="1:3" ht="21.75" customHeight="1">
      <c r="A116" s="227" t="s">
        <v>109</v>
      </c>
      <c r="B116" s="210" t="e">
        <f>VLOOKUP(A116,#REF!,24,0)</f>
        <v>#REF!</v>
      </c>
      <c r="C116" s="203"/>
    </row>
    <row r="117" spans="1:3" ht="21.75" customHeight="1">
      <c r="A117" s="218" t="s">
        <v>183</v>
      </c>
      <c r="B117" s="210" t="e">
        <f>SUM(B118:B120)</f>
        <v>#REF!</v>
      </c>
      <c r="C117" s="208"/>
    </row>
    <row r="118" spans="1:3" ht="21.75" customHeight="1">
      <c r="A118" s="219" t="s">
        <v>161</v>
      </c>
      <c r="B118" s="212" t="e">
        <f>VLOOKUP(A118,#REF!,24,0)</f>
        <v>#REF!</v>
      </c>
      <c r="C118" s="233"/>
    </row>
    <row r="119" spans="1:3" ht="21.75" customHeight="1">
      <c r="A119" s="220" t="s">
        <v>111</v>
      </c>
      <c r="B119" s="212" t="e">
        <f>VLOOKUP(A119,#REF!,24,0)</f>
        <v>#REF!</v>
      </c>
      <c r="C119" s="233"/>
    </row>
    <row r="120" spans="1:3" ht="21.75" customHeight="1">
      <c r="A120" s="220" t="s">
        <v>162</v>
      </c>
      <c r="B120" s="212" t="e">
        <f>VLOOKUP(A120,#REF!,24,0)</f>
        <v>#REF!</v>
      </c>
      <c r="C120" s="233"/>
    </row>
    <row r="121" spans="1:3" ht="21.75" customHeight="1">
      <c r="A121" s="227" t="s">
        <v>113</v>
      </c>
      <c r="B121" s="210" t="e">
        <f>VLOOKUP(A121,#REF!,24,0)</f>
        <v>#REF!</v>
      </c>
      <c r="C121" s="234"/>
    </row>
    <row r="122" spans="1:3" ht="21.75" customHeight="1">
      <c r="A122" s="227" t="s">
        <v>184</v>
      </c>
      <c r="B122" s="210" t="e">
        <f>SUM(B123:B125)</f>
        <v>#REF!</v>
      </c>
      <c r="C122" s="208"/>
    </row>
    <row r="123" spans="1:3" ht="21.75" customHeight="1">
      <c r="A123" s="232" t="s">
        <v>163</v>
      </c>
      <c r="B123" s="212" t="e">
        <f>VLOOKUP(A123,#REF!,24,0)</f>
        <v>#REF!</v>
      </c>
      <c r="C123" s="233"/>
    </row>
    <row r="124" spans="1:3" ht="21.75" customHeight="1">
      <c r="A124" s="232" t="s">
        <v>115</v>
      </c>
      <c r="B124" s="212" t="e">
        <f>VLOOKUP(A124,#REF!,24,0)</f>
        <v>#REF!</v>
      </c>
      <c r="C124" s="233"/>
    </row>
    <row r="125" spans="1:3" ht="21.75" customHeight="1">
      <c r="A125" s="232" t="s">
        <v>164</v>
      </c>
      <c r="B125" s="212" t="e">
        <f>VLOOKUP(A125,#REF!,24,0)</f>
        <v>#REF!</v>
      </c>
      <c r="C125" s="233"/>
    </row>
    <row r="126" spans="1:3" ht="21.75" customHeight="1">
      <c r="A126" s="235" t="s">
        <v>117</v>
      </c>
      <c r="B126" s="210" t="e">
        <f>VLOOKUP(A126,#REF!,24,0)</f>
        <v>#REF!</v>
      </c>
      <c r="C126" s="233"/>
    </row>
    <row r="127" spans="1:3" ht="21.75" customHeight="1">
      <c r="A127" s="218" t="s">
        <v>118</v>
      </c>
      <c r="B127" s="210" t="e">
        <f>VLOOKUP(A127,#REF!,24,0)</f>
        <v>#REF!</v>
      </c>
      <c r="C127" s="234"/>
    </row>
    <row r="128" spans="1:3" ht="21.75" customHeight="1">
      <c r="A128" s="227" t="s">
        <v>119</v>
      </c>
      <c r="B128" s="210" t="e">
        <f>VLOOKUP(A128,#REF!,24,0)</f>
        <v>#REF!</v>
      </c>
      <c r="C128" s="234"/>
    </row>
    <row r="129" spans="1:3" ht="21.75" customHeight="1">
      <c r="A129" s="227" t="s">
        <v>185</v>
      </c>
      <c r="B129" s="210" t="e">
        <f>SUM(B130:B133)</f>
        <v>#REF!</v>
      </c>
      <c r="C129" s="208"/>
    </row>
    <row r="130" spans="1:3" ht="21.75" customHeight="1">
      <c r="A130" s="220" t="s">
        <v>165</v>
      </c>
      <c r="B130" s="212" t="e">
        <f>VLOOKUP(A130,#REF!,24,0)</f>
        <v>#REF!</v>
      </c>
      <c r="C130" s="233"/>
    </row>
    <row r="131" spans="1:3" ht="21.75" customHeight="1">
      <c r="A131" s="220" t="s">
        <v>121</v>
      </c>
      <c r="B131" s="212" t="e">
        <f>VLOOKUP(A131,#REF!,24,0)</f>
        <v>#REF!</v>
      </c>
      <c r="C131" s="233"/>
    </row>
    <row r="132" spans="1:3" ht="21.75" customHeight="1">
      <c r="A132" s="220" t="s">
        <v>123</v>
      </c>
      <c r="B132" s="212" t="e">
        <f>VLOOKUP(A132,#REF!,24,0)</f>
        <v>#REF!</v>
      </c>
      <c r="C132" s="233"/>
    </row>
    <row r="133" spans="1:3" ht="21.75" customHeight="1">
      <c r="A133" s="220" t="s">
        <v>166</v>
      </c>
      <c r="B133" s="212" t="e">
        <f>VLOOKUP(A133,#REF!,24,0)</f>
        <v>#REF!</v>
      </c>
      <c r="C133" s="233"/>
    </row>
    <row r="134" spans="1:3" ht="21.75" customHeight="1">
      <c r="A134" s="221" t="s">
        <v>124</v>
      </c>
      <c r="B134" s="210" t="e">
        <f>VLOOKUP(A134,#REF!,24,0)</f>
        <v>#REF!</v>
      </c>
      <c r="C134" s="234"/>
    </row>
    <row r="135" spans="1:3" ht="21.75" customHeight="1">
      <c r="A135" s="227" t="s">
        <v>125</v>
      </c>
      <c r="B135" s="210" t="e">
        <f>VLOOKUP(A135,#REF!,24,0)</f>
        <v>#REF!</v>
      </c>
      <c r="C135" s="234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B7" sqref="B7"/>
    </sheetView>
  </sheetViews>
  <sheetFormatPr defaultColWidth="9.00390625" defaultRowHeight="18" customHeight="1"/>
  <cols>
    <col min="1" max="1" width="23.25390625" style="184" customWidth="1"/>
    <col min="2" max="2" width="19.625" style="186" customWidth="1"/>
    <col min="3" max="16384" width="9.00390625" style="184" customWidth="1"/>
  </cols>
  <sheetData>
    <row r="1" spans="1:2" s="184" customFormat="1" ht="32.25" customHeight="1">
      <c r="A1" s="187" t="s">
        <v>186</v>
      </c>
      <c r="B1" s="187"/>
    </row>
    <row r="2" spans="1:2" s="185" customFormat="1" ht="34.5" customHeight="1">
      <c r="A2" s="188" t="s">
        <v>187</v>
      </c>
      <c r="B2" s="189" t="s">
        <v>188</v>
      </c>
    </row>
    <row r="3" spans="1:2" s="184" customFormat="1" ht="18" customHeight="1">
      <c r="A3" s="190" t="s">
        <v>9</v>
      </c>
      <c r="B3" s="191">
        <v>45.8</v>
      </c>
    </row>
    <row r="4" spans="1:2" s="184" customFormat="1" ht="18" customHeight="1">
      <c r="A4" s="190" t="s">
        <v>189</v>
      </c>
      <c r="B4" s="192">
        <v>64.2</v>
      </c>
    </row>
    <row r="5" spans="1:2" s="184" customFormat="1" ht="18" customHeight="1">
      <c r="A5" s="190" t="s">
        <v>190</v>
      </c>
      <c r="B5" s="192">
        <v>37.7</v>
      </c>
    </row>
    <row r="6" spans="1:2" s="184" customFormat="1" ht="18" customHeight="1">
      <c r="A6" s="190" t="s">
        <v>191</v>
      </c>
      <c r="B6" s="192">
        <v>20.8</v>
      </c>
    </row>
    <row r="7" spans="1:2" s="184" customFormat="1" ht="18" customHeight="1">
      <c r="A7" s="190" t="s">
        <v>192</v>
      </c>
      <c r="B7" s="192">
        <v>31.3</v>
      </c>
    </row>
    <row r="8" spans="1:2" s="184" customFormat="1" ht="18" customHeight="1">
      <c r="A8" s="190" t="s">
        <v>193</v>
      </c>
      <c r="B8" s="192">
        <v>26.3</v>
      </c>
    </row>
    <row r="9" spans="1:2" s="184" customFormat="1" ht="18" customHeight="1">
      <c r="A9" s="190" t="s">
        <v>194</v>
      </c>
      <c r="B9" s="192">
        <v>48.8</v>
      </c>
    </row>
    <row r="10" spans="1:2" s="184" customFormat="1" ht="18" customHeight="1">
      <c r="A10" s="190" t="s">
        <v>195</v>
      </c>
      <c r="B10" s="192">
        <v>33.5</v>
      </c>
    </row>
    <row r="11" spans="1:2" s="184" customFormat="1" ht="18" customHeight="1">
      <c r="A11" s="190" t="s">
        <v>196</v>
      </c>
      <c r="B11" s="192">
        <v>85.9</v>
      </c>
    </row>
    <row r="12" spans="1:2" s="184" customFormat="1" ht="18" customHeight="1">
      <c r="A12" s="190" t="s">
        <v>197</v>
      </c>
      <c r="B12" s="192">
        <v>30.7</v>
      </c>
    </row>
    <row r="13" spans="1:2" s="184" customFormat="1" ht="18" customHeight="1">
      <c r="A13" s="190" t="s">
        <v>198</v>
      </c>
      <c r="B13" s="192">
        <v>32.4</v>
      </c>
    </row>
    <row r="14" spans="1:2" s="184" customFormat="1" ht="18" customHeight="1">
      <c r="A14" s="190" t="s">
        <v>199</v>
      </c>
      <c r="B14" s="192">
        <v>120.8</v>
      </c>
    </row>
    <row r="15" spans="1:2" s="184" customFormat="1" ht="18" customHeight="1">
      <c r="A15" s="190" t="s">
        <v>200</v>
      </c>
      <c r="B15" s="192">
        <v>22.9</v>
      </c>
    </row>
    <row r="16" spans="1:2" s="184" customFormat="1" ht="18" customHeight="1">
      <c r="A16" s="190" t="s">
        <v>201</v>
      </c>
      <c r="B16" s="192">
        <v>36</v>
      </c>
    </row>
    <row r="17" spans="1:2" s="184" customFormat="1" ht="18" customHeight="1">
      <c r="A17" s="190" t="s">
        <v>202</v>
      </c>
      <c r="B17" s="192">
        <v>173.9</v>
      </c>
    </row>
    <row r="18" spans="1:2" s="184" customFormat="1" ht="18" customHeight="1">
      <c r="A18" s="190" t="s">
        <v>203</v>
      </c>
      <c r="B18" s="192">
        <v>301.8</v>
      </c>
    </row>
    <row r="19" spans="1:2" s="184" customFormat="1" ht="18" customHeight="1">
      <c r="A19" s="190" t="s">
        <v>204</v>
      </c>
      <c r="B19" s="192">
        <v>99.2</v>
      </c>
    </row>
    <row r="20" spans="1:2" s="184" customFormat="1" ht="18" customHeight="1">
      <c r="A20" s="190" t="s">
        <v>205</v>
      </c>
      <c r="B20" s="192">
        <v>94.6</v>
      </c>
    </row>
    <row r="21" spans="1:2" s="184" customFormat="1" ht="18" customHeight="1">
      <c r="A21" s="190" t="s">
        <v>206</v>
      </c>
      <c r="B21" s="192">
        <v>60.1</v>
      </c>
    </row>
    <row r="22" spans="1:2" s="184" customFormat="1" ht="18" customHeight="1">
      <c r="A22" s="190" t="s">
        <v>207</v>
      </c>
      <c r="B22" s="192">
        <v>78.3</v>
      </c>
    </row>
    <row r="23" spans="1:2" s="184" customFormat="1" ht="18" customHeight="1">
      <c r="A23" s="190" t="s">
        <v>208</v>
      </c>
      <c r="B23" s="192">
        <v>116.5</v>
      </c>
    </row>
    <row r="24" spans="1:2" s="184" customFormat="1" ht="18" customHeight="1">
      <c r="A24" s="190" t="s">
        <v>209</v>
      </c>
      <c r="B24" s="192">
        <v>109.3</v>
      </c>
    </row>
    <row r="25" spans="1:2" s="184" customFormat="1" ht="18" customHeight="1">
      <c r="A25" s="190" t="s">
        <v>210</v>
      </c>
      <c r="B25" s="192">
        <v>105.1</v>
      </c>
    </row>
    <row r="26" spans="1:2" s="184" customFormat="1" ht="18" customHeight="1">
      <c r="A26" s="190" t="s">
        <v>10</v>
      </c>
      <c r="B26" s="191">
        <v>76.5</v>
      </c>
    </row>
    <row r="27" spans="1:2" s="184" customFormat="1" ht="18" customHeight="1">
      <c r="A27" s="190" t="s">
        <v>211</v>
      </c>
      <c r="B27" s="192">
        <v>106.8</v>
      </c>
    </row>
    <row r="28" spans="1:2" s="184" customFormat="1" ht="18" customHeight="1">
      <c r="A28" s="190" t="s">
        <v>212</v>
      </c>
      <c r="B28" s="192">
        <v>42.8</v>
      </c>
    </row>
    <row r="29" spans="1:2" s="184" customFormat="1" ht="18" customHeight="1">
      <c r="A29" s="190" t="s">
        <v>213</v>
      </c>
      <c r="B29" s="192">
        <v>40.2</v>
      </c>
    </row>
    <row r="30" spans="1:2" s="184" customFormat="1" ht="18" customHeight="1">
      <c r="A30" s="190" t="s">
        <v>214</v>
      </c>
      <c r="B30" s="192">
        <v>76.8</v>
      </c>
    </row>
    <row r="31" spans="1:2" s="184" customFormat="1" ht="18" customHeight="1">
      <c r="A31" s="190" t="s">
        <v>215</v>
      </c>
      <c r="B31" s="192">
        <v>33.6</v>
      </c>
    </row>
    <row r="32" spans="1:2" s="184" customFormat="1" ht="18" customHeight="1">
      <c r="A32" s="190" t="s">
        <v>40</v>
      </c>
      <c r="B32" s="192">
        <v>16.7</v>
      </c>
    </row>
    <row r="33" spans="1:2" s="184" customFormat="1" ht="18" customHeight="1">
      <c r="A33" s="190" t="s">
        <v>139</v>
      </c>
      <c r="B33" s="192">
        <v>22.6</v>
      </c>
    </row>
    <row r="34" spans="1:2" s="184" customFormat="1" ht="18" customHeight="1">
      <c r="A34" s="190" t="s">
        <v>216</v>
      </c>
      <c r="B34" s="192">
        <v>15.4</v>
      </c>
    </row>
    <row r="35" spans="1:2" s="184" customFormat="1" ht="18" customHeight="1">
      <c r="A35" s="190" t="s">
        <v>140</v>
      </c>
      <c r="B35" s="192">
        <v>12.9</v>
      </c>
    </row>
    <row r="36" spans="1:2" s="184" customFormat="1" ht="18" customHeight="1">
      <c r="A36" s="190" t="s">
        <v>42</v>
      </c>
      <c r="B36" s="192">
        <v>24.6</v>
      </c>
    </row>
    <row r="37" spans="1:2" s="184" customFormat="1" ht="18" customHeight="1">
      <c r="A37" s="190" t="s">
        <v>44</v>
      </c>
      <c r="B37" s="192">
        <v>17.2</v>
      </c>
    </row>
    <row r="38" spans="1:2" s="184" customFormat="1" ht="18" customHeight="1">
      <c r="A38" s="190" t="s">
        <v>43</v>
      </c>
      <c r="B38" s="192">
        <v>16</v>
      </c>
    </row>
    <row r="39" spans="1:2" s="184" customFormat="1" ht="18" customHeight="1">
      <c r="A39" s="190" t="s">
        <v>45</v>
      </c>
      <c r="B39" s="192">
        <v>13.2</v>
      </c>
    </row>
    <row r="40" spans="1:2" s="184" customFormat="1" ht="18" customHeight="1">
      <c r="A40" s="190" t="s">
        <v>141</v>
      </c>
      <c r="B40" s="192">
        <v>15.1</v>
      </c>
    </row>
    <row r="41" spans="1:2" s="184" customFormat="1" ht="18" customHeight="1">
      <c r="A41" s="190" t="s">
        <v>47</v>
      </c>
      <c r="B41" s="192">
        <v>17.8</v>
      </c>
    </row>
    <row r="42" spans="1:2" s="184" customFormat="1" ht="18" customHeight="1">
      <c r="A42" s="190" t="s">
        <v>11</v>
      </c>
      <c r="B42" s="192">
        <v>56.2</v>
      </c>
    </row>
    <row r="43" spans="1:2" s="184" customFormat="1" ht="18" customHeight="1">
      <c r="A43" s="190" t="s">
        <v>217</v>
      </c>
      <c r="B43" s="192">
        <v>89</v>
      </c>
    </row>
    <row r="44" spans="1:2" s="184" customFormat="1" ht="18" customHeight="1">
      <c r="A44" s="190" t="s">
        <v>218</v>
      </c>
      <c r="B44" s="192">
        <v>51.5</v>
      </c>
    </row>
    <row r="45" spans="1:2" s="184" customFormat="1" ht="18" customHeight="1">
      <c r="A45" s="190" t="s">
        <v>219</v>
      </c>
      <c r="B45" s="192">
        <v>45.2</v>
      </c>
    </row>
    <row r="46" spans="1:2" s="184" customFormat="1" ht="18" customHeight="1">
      <c r="A46" s="190" t="s">
        <v>220</v>
      </c>
      <c r="B46" s="192">
        <v>66.8</v>
      </c>
    </row>
    <row r="47" spans="1:2" s="184" customFormat="1" ht="18" customHeight="1">
      <c r="A47" s="190" t="s">
        <v>14</v>
      </c>
      <c r="B47" s="192">
        <v>54.2</v>
      </c>
    </row>
    <row r="48" spans="1:2" s="184" customFormat="1" ht="18" customHeight="1">
      <c r="A48" s="190" t="s">
        <v>221</v>
      </c>
      <c r="B48" s="192">
        <v>28.1</v>
      </c>
    </row>
    <row r="49" spans="1:2" s="184" customFormat="1" ht="18" customHeight="1">
      <c r="A49" s="190" t="s">
        <v>222</v>
      </c>
      <c r="B49" s="192">
        <v>37.9</v>
      </c>
    </row>
    <row r="50" spans="1:2" s="184" customFormat="1" ht="18" customHeight="1">
      <c r="A50" s="190" t="s">
        <v>48</v>
      </c>
      <c r="B50" s="192">
        <v>15.7</v>
      </c>
    </row>
    <row r="51" spans="1:2" s="184" customFormat="1" ht="18" customHeight="1">
      <c r="A51" s="190" t="s">
        <v>142</v>
      </c>
      <c r="B51" s="192">
        <v>19.3</v>
      </c>
    </row>
    <row r="52" spans="1:2" s="184" customFormat="1" ht="18" customHeight="1">
      <c r="A52" s="190" t="s">
        <v>223</v>
      </c>
      <c r="B52" s="192">
        <v>14.8</v>
      </c>
    </row>
    <row r="53" spans="1:2" s="184" customFormat="1" ht="18" customHeight="1">
      <c r="A53" s="190" t="s">
        <v>50</v>
      </c>
      <c r="B53" s="192">
        <v>14</v>
      </c>
    </row>
    <row r="54" spans="1:2" s="184" customFormat="1" ht="18" customHeight="1">
      <c r="A54" s="190" t="s">
        <v>144</v>
      </c>
      <c r="B54" s="192">
        <v>18.4</v>
      </c>
    </row>
    <row r="55" spans="1:2" s="184" customFormat="1" ht="18" customHeight="1">
      <c r="A55" s="190" t="s">
        <v>143</v>
      </c>
      <c r="B55" s="192">
        <v>14.6</v>
      </c>
    </row>
    <row r="56" spans="1:2" s="184" customFormat="1" ht="18" customHeight="1">
      <c r="A56" s="190" t="s">
        <v>52</v>
      </c>
      <c r="B56" s="192">
        <v>12.4</v>
      </c>
    </row>
    <row r="57" spans="1:2" s="184" customFormat="1" ht="18" customHeight="1">
      <c r="A57" s="190" t="s">
        <v>56</v>
      </c>
      <c r="B57" s="192">
        <v>14.4</v>
      </c>
    </row>
    <row r="58" spans="1:2" s="184" customFormat="1" ht="18" customHeight="1">
      <c r="A58" s="190" t="s">
        <v>57</v>
      </c>
      <c r="B58" s="192">
        <v>16.2</v>
      </c>
    </row>
    <row r="59" spans="1:2" s="184" customFormat="1" ht="18" customHeight="1">
      <c r="A59" s="190" t="s">
        <v>53</v>
      </c>
      <c r="B59" s="192">
        <v>15.4</v>
      </c>
    </row>
    <row r="60" spans="1:2" s="184" customFormat="1" ht="18" customHeight="1">
      <c r="A60" s="190" t="s">
        <v>55</v>
      </c>
      <c r="B60" s="192">
        <v>14.7</v>
      </c>
    </row>
    <row r="61" spans="1:2" s="184" customFormat="1" ht="18" customHeight="1">
      <c r="A61" s="190" t="s">
        <v>54</v>
      </c>
      <c r="B61" s="192">
        <v>13.1</v>
      </c>
    </row>
    <row r="62" spans="1:2" s="184" customFormat="1" ht="18" customHeight="1">
      <c r="A62" s="190" t="s">
        <v>224</v>
      </c>
      <c r="B62" s="192">
        <v>19</v>
      </c>
    </row>
    <row r="63" spans="1:2" s="184" customFormat="1" ht="18" customHeight="1">
      <c r="A63" s="190" t="s">
        <v>59</v>
      </c>
      <c r="B63" s="192">
        <v>16.7</v>
      </c>
    </row>
    <row r="64" spans="1:2" s="184" customFormat="1" ht="18" customHeight="1">
      <c r="A64" s="190" t="s">
        <v>145</v>
      </c>
      <c r="B64" s="192">
        <v>23.7</v>
      </c>
    </row>
    <row r="65" spans="1:2" s="184" customFormat="1" ht="18" customHeight="1">
      <c r="A65" s="190" t="s">
        <v>225</v>
      </c>
      <c r="B65" s="192">
        <v>15.6</v>
      </c>
    </row>
    <row r="66" spans="1:2" s="184" customFormat="1" ht="18" customHeight="1">
      <c r="A66" s="190" t="s">
        <v>146</v>
      </c>
      <c r="B66" s="192">
        <v>21.9</v>
      </c>
    </row>
    <row r="67" spans="1:2" s="184" customFormat="1" ht="18" customHeight="1">
      <c r="A67" s="190" t="s">
        <v>61</v>
      </c>
      <c r="B67" s="192">
        <v>16.8</v>
      </c>
    </row>
    <row r="68" spans="1:2" s="184" customFormat="1" ht="18" customHeight="1">
      <c r="A68" s="190" t="s">
        <v>62</v>
      </c>
      <c r="B68" s="192">
        <v>15.7</v>
      </c>
    </row>
    <row r="69" spans="1:2" s="184" customFormat="1" ht="18" customHeight="1">
      <c r="A69" s="190" t="s">
        <v>64</v>
      </c>
      <c r="B69" s="192">
        <v>14.3</v>
      </c>
    </row>
    <row r="70" spans="1:2" s="184" customFormat="1" ht="18" customHeight="1">
      <c r="A70" s="190" t="s">
        <v>65</v>
      </c>
      <c r="B70" s="192">
        <v>13.8</v>
      </c>
    </row>
    <row r="71" spans="1:2" s="184" customFormat="1" ht="18" customHeight="1">
      <c r="A71" s="190" t="s">
        <v>63</v>
      </c>
      <c r="B71" s="192">
        <v>15</v>
      </c>
    </row>
    <row r="72" spans="1:2" s="184" customFormat="1" ht="18" customHeight="1">
      <c r="A72" s="190" t="s">
        <v>66</v>
      </c>
      <c r="B72" s="192">
        <v>15.6</v>
      </c>
    </row>
    <row r="73" spans="1:2" s="184" customFormat="1" ht="18" customHeight="1">
      <c r="A73" s="190" t="s">
        <v>147</v>
      </c>
      <c r="B73" s="192">
        <v>15.2</v>
      </c>
    </row>
    <row r="74" spans="1:2" s="184" customFormat="1" ht="18" customHeight="1">
      <c r="A74" s="190" t="s">
        <v>226</v>
      </c>
      <c r="B74" s="192">
        <v>15.6</v>
      </c>
    </row>
    <row r="75" spans="1:2" s="184" customFormat="1" ht="18" customHeight="1">
      <c r="A75" s="190" t="s">
        <v>148</v>
      </c>
      <c r="B75" s="192">
        <v>15.6</v>
      </c>
    </row>
    <row r="76" spans="1:2" s="184" customFormat="1" ht="18" customHeight="1">
      <c r="A76" s="190" t="s">
        <v>71</v>
      </c>
      <c r="B76" s="192">
        <v>13.5</v>
      </c>
    </row>
    <row r="77" spans="1:2" s="184" customFormat="1" ht="18" customHeight="1">
      <c r="A77" s="190" t="s">
        <v>149</v>
      </c>
      <c r="B77" s="192">
        <v>20</v>
      </c>
    </row>
    <row r="78" spans="1:2" s="184" customFormat="1" ht="18" customHeight="1">
      <c r="A78" s="190" t="s">
        <v>69</v>
      </c>
      <c r="B78" s="192">
        <v>17.9</v>
      </c>
    </row>
    <row r="79" spans="1:2" s="184" customFormat="1" ht="18" customHeight="1">
      <c r="A79" s="190" t="s">
        <v>70</v>
      </c>
      <c r="B79" s="192">
        <v>16.1</v>
      </c>
    </row>
    <row r="80" spans="1:2" s="184" customFormat="1" ht="18" customHeight="1">
      <c r="A80" s="190" t="s">
        <v>74</v>
      </c>
      <c r="B80" s="192">
        <v>15.8</v>
      </c>
    </row>
    <row r="81" spans="1:2" s="184" customFormat="1" ht="18" customHeight="1">
      <c r="A81" s="190" t="s">
        <v>72</v>
      </c>
      <c r="B81" s="192">
        <v>15.3</v>
      </c>
    </row>
    <row r="82" spans="1:2" s="184" customFormat="1" ht="18" customHeight="1">
      <c r="A82" s="190" t="s">
        <v>73</v>
      </c>
      <c r="B82" s="192">
        <v>14.2</v>
      </c>
    </row>
    <row r="83" spans="1:2" s="184" customFormat="1" ht="18" customHeight="1">
      <c r="A83" s="190" t="s">
        <v>24</v>
      </c>
      <c r="B83" s="192">
        <v>33.6</v>
      </c>
    </row>
    <row r="84" spans="1:2" s="184" customFormat="1" ht="18" customHeight="1">
      <c r="A84" s="190" t="s">
        <v>134</v>
      </c>
      <c r="B84" s="192">
        <v>56.1</v>
      </c>
    </row>
    <row r="85" spans="1:2" s="184" customFormat="1" ht="18" customHeight="1">
      <c r="A85" s="190" t="s">
        <v>227</v>
      </c>
      <c r="B85" s="192">
        <v>25.4</v>
      </c>
    </row>
    <row r="86" spans="1:2" s="184" customFormat="1" ht="18" customHeight="1">
      <c r="A86" s="190" t="s">
        <v>26</v>
      </c>
      <c r="B86" s="192">
        <v>28.8</v>
      </c>
    </row>
    <row r="87" spans="1:2" s="184" customFormat="1" ht="18" customHeight="1">
      <c r="A87" s="190" t="s">
        <v>135</v>
      </c>
      <c r="B87" s="192">
        <v>28.9</v>
      </c>
    </row>
    <row r="88" spans="1:2" s="184" customFormat="1" ht="18" customHeight="1">
      <c r="A88" s="190" t="s">
        <v>28</v>
      </c>
      <c r="B88" s="192">
        <v>24.7</v>
      </c>
    </row>
    <row r="89" spans="1:2" s="184" customFormat="1" ht="18" customHeight="1">
      <c r="A89" s="190" t="s">
        <v>30</v>
      </c>
      <c r="B89" s="192">
        <v>25.3</v>
      </c>
    </row>
    <row r="90" spans="1:2" s="184" customFormat="1" ht="18" customHeight="1">
      <c r="A90" s="190" t="s">
        <v>29</v>
      </c>
      <c r="B90" s="192">
        <v>16.6</v>
      </c>
    </row>
    <row r="91" spans="1:2" s="184" customFormat="1" ht="18" customHeight="1">
      <c r="A91" s="190" t="s">
        <v>75</v>
      </c>
      <c r="B91" s="192">
        <v>12.8</v>
      </c>
    </row>
    <row r="92" spans="1:2" s="184" customFormat="1" ht="18" customHeight="1">
      <c r="A92" s="190" t="s">
        <v>150</v>
      </c>
      <c r="B92" s="192">
        <v>13.4</v>
      </c>
    </row>
    <row r="93" spans="1:2" s="184" customFormat="1" ht="18" customHeight="1">
      <c r="A93" s="190" t="s">
        <v>228</v>
      </c>
      <c r="B93" s="192">
        <v>12.7</v>
      </c>
    </row>
    <row r="94" spans="1:2" s="184" customFormat="1" ht="18" customHeight="1">
      <c r="A94" s="190" t="s">
        <v>229</v>
      </c>
      <c r="B94" s="192">
        <v>13.6</v>
      </c>
    </row>
    <row r="95" spans="1:2" s="184" customFormat="1" ht="18" customHeight="1">
      <c r="A95" s="190" t="s">
        <v>79</v>
      </c>
      <c r="B95" s="192">
        <v>13</v>
      </c>
    </row>
    <row r="96" spans="1:2" s="184" customFormat="1" ht="18" customHeight="1">
      <c r="A96" s="190" t="s">
        <v>77</v>
      </c>
      <c r="B96" s="192">
        <v>11.2</v>
      </c>
    </row>
    <row r="97" spans="1:2" s="184" customFormat="1" ht="18" customHeight="1">
      <c r="A97" s="190" t="s">
        <v>78</v>
      </c>
      <c r="B97" s="192">
        <v>14.7</v>
      </c>
    </row>
    <row r="98" spans="1:2" s="184" customFormat="1" ht="18" customHeight="1">
      <c r="A98" s="190" t="s">
        <v>12</v>
      </c>
      <c r="B98" s="192">
        <v>79.6</v>
      </c>
    </row>
    <row r="99" spans="1:2" s="184" customFormat="1" ht="18" customHeight="1">
      <c r="A99" s="190" t="s">
        <v>230</v>
      </c>
      <c r="B99" s="192">
        <v>79.6</v>
      </c>
    </row>
    <row r="100" spans="1:2" s="184" customFormat="1" ht="18" customHeight="1">
      <c r="A100" s="190" t="s">
        <v>13</v>
      </c>
      <c r="B100" s="192">
        <v>60.7</v>
      </c>
    </row>
    <row r="101" spans="1:2" s="184" customFormat="1" ht="18" customHeight="1">
      <c r="A101" s="190" t="s">
        <v>231</v>
      </c>
      <c r="B101" s="192">
        <v>60.7</v>
      </c>
    </row>
    <row r="102" spans="1:2" s="184" customFormat="1" ht="18" customHeight="1">
      <c r="A102" s="190" t="s">
        <v>15</v>
      </c>
      <c r="B102" s="192">
        <v>21.2</v>
      </c>
    </row>
    <row r="103" spans="1:2" s="184" customFormat="1" ht="18" customHeight="1">
      <c r="A103" s="190" t="s">
        <v>131</v>
      </c>
      <c r="B103" s="192">
        <v>29.3</v>
      </c>
    </row>
    <row r="104" spans="1:2" s="184" customFormat="1" ht="18" customHeight="1">
      <c r="A104" s="190" t="s">
        <v>232</v>
      </c>
      <c r="B104" s="192">
        <v>19.7</v>
      </c>
    </row>
    <row r="105" spans="1:2" s="184" customFormat="1" ht="18" customHeight="1">
      <c r="A105" s="190" t="s">
        <v>132</v>
      </c>
      <c r="B105" s="192">
        <v>26.9</v>
      </c>
    </row>
    <row r="106" spans="1:2" s="184" customFormat="1" ht="18" customHeight="1">
      <c r="A106" s="190" t="s">
        <v>18</v>
      </c>
      <c r="B106" s="192">
        <v>23.7</v>
      </c>
    </row>
    <row r="107" spans="1:2" s="184" customFormat="1" ht="18" customHeight="1">
      <c r="A107" s="190" t="s">
        <v>133</v>
      </c>
      <c r="B107" s="192">
        <v>26.8</v>
      </c>
    </row>
    <row r="108" spans="1:2" s="184" customFormat="1" ht="18" customHeight="1">
      <c r="A108" s="190" t="s">
        <v>21</v>
      </c>
      <c r="B108" s="192">
        <v>14.5</v>
      </c>
    </row>
    <row r="109" spans="1:2" s="184" customFormat="1" ht="18" customHeight="1">
      <c r="A109" s="190" t="s">
        <v>22</v>
      </c>
      <c r="B109" s="192">
        <v>15.9</v>
      </c>
    </row>
    <row r="110" spans="1:2" s="184" customFormat="1" ht="18" customHeight="1">
      <c r="A110" s="190" t="s">
        <v>20</v>
      </c>
      <c r="B110" s="192">
        <v>23</v>
      </c>
    </row>
    <row r="111" spans="1:2" s="184" customFormat="1" ht="18" customHeight="1">
      <c r="A111" s="190" t="s">
        <v>23</v>
      </c>
      <c r="B111" s="192">
        <v>14.8</v>
      </c>
    </row>
    <row r="112" spans="1:2" s="184" customFormat="1" ht="18" customHeight="1">
      <c r="A112" s="190" t="s">
        <v>80</v>
      </c>
      <c r="B112" s="192">
        <v>14.2</v>
      </c>
    </row>
    <row r="113" spans="1:2" s="184" customFormat="1" ht="18" customHeight="1">
      <c r="A113" s="190" t="s">
        <v>152</v>
      </c>
      <c r="B113" s="192">
        <v>19.4</v>
      </c>
    </row>
    <row r="114" spans="1:2" s="184" customFormat="1" ht="18" customHeight="1">
      <c r="A114" s="190" t="s">
        <v>233</v>
      </c>
      <c r="B114" s="192">
        <v>12.6</v>
      </c>
    </row>
    <row r="115" spans="1:2" s="184" customFormat="1" ht="18" customHeight="1">
      <c r="A115" s="190" t="s">
        <v>153</v>
      </c>
      <c r="B115" s="192">
        <v>10.6</v>
      </c>
    </row>
    <row r="116" spans="1:2" s="184" customFormat="1" ht="18" customHeight="1">
      <c r="A116" s="190" t="s">
        <v>84</v>
      </c>
      <c r="B116" s="192">
        <v>11.5</v>
      </c>
    </row>
    <row r="117" spans="1:2" s="184" customFormat="1" ht="18" customHeight="1">
      <c r="A117" s="190" t="s">
        <v>81</v>
      </c>
      <c r="B117" s="192">
        <v>15.1</v>
      </c>
    </row>
    <row r="118" spans="1:2" s="184" customFormat="1" ht="18" customHeight="1">
      <c r="A118" s="190" t="s">
        <v>83</v>
      </c>
      <c r="B118" s="192">
        <v>13.5</v>
      </c>
    </row>
    <row r="119" spans="1:2" s="184" customFormat="1" ht="18" customHeight="1">
      <c r="A119" s="190" t="s">
        <v>85</v>
      </c>
      <c r="B119" s="192">
        <v>13.5</v>
      </c>
    </row>
    <row r="120" spans="1:2" s="184" customFormat="1" ht="18" customHeight="1">
      <c r="A120" s="190" t="s">
        <v>154</v>
      </c>
      <c r="B120" s="192">
        <v>17.9</v>
      </c>
    </row>
    <row r="121" spans="1:2" s="184" customFormat="1" ht="18" customHeight="1">
      <c r="A121" s="190" t="s">
        <v>234</v>
      </c>
      <c r="B121" s="192">
        <v>12.3</v>
      </c>
    </row>
    <row r="122" spans="1:2" s="184" customFormat="1" ht="18" customHeight="1">
      <c r="A122" s="190" t="s">
        <v>88</v>
      </c>
      <c r="B122" s="192">
        <v>11.2</v>
      </c>
    </row>
    <row r="123" spans="1:2" s="184" customFormat="1" ht="18" customHeight="1">
      <c r="A123" s="190" t="s">
        <v>155</v>
      </c>
      <c r="B123" s="192">
        <v>10.1</v>
      </c>
    </row>
    <row r="124" spans="1:2" s="184" customFormat="1" ht="18" customHeight="1">
      <c r="A124" s="190" t="s">
        <v>87</v>
      </c>
      <c r="B124" s="192">
        <v>14.3</v>
      </c>
    </row>
    <row r="125" spans="1:2" s="184" customFormat="1" ht="18" customHeight="1">
      <c r="A125" s="190" t="s">
        <v>86</v>
      </c>
      <c r="B125" s="192">
        <v>16.5</v>
      </c>
    </row>
    <row r="126" spans="1:2" s="184" customFormat="1" ht="18" customHeight="1">
      <c r="A126" s="190" t="s">
        <v>92</v>
      </c>
      <c r="B126" s="192">
        <v>11.6</v>
      </c>
    </row>
    <row r="127" spans="1:2" s="184" customFormat="1" ht="18" customHeight="1">
      <c r="A127" s="190" t="s">
        <v>94</v>
      </c>
      <c r="B127" s="192">
        <v>13.7</v>
      </c>
    </row>
    <row r="128" spans="1:2" s="184" customFormat="1" ht="18" customHeight="1">
      <c r="A128" s="190" t="s">
        <v>91</v>
      </c>
      <c r="B128" s="192">
        <v>12.4</v>
      </c>
    </row>
    <row r="129" spans="1:2" s="184" customFormat="1" ht="18" customHeight="1">
      <c r="A129" s="190" t="s">
        <v>90</v>
      </c>
      <c r="B129" s="192">
        <v>11.7</v>
      </c>
    </row>
    <row r="130" spans="1:2" s="184" customFormat="1" ht="18" customHeight="1">
      <c r="A130" s="190" t="s">
        <v>93</v>
      </c>
      <c r="B130" s="192">
        <v>11.7</v>
      </c>
    </row>
    <row r="131" spans="1:2" s="184" customFormat="1" ht="18" customHeight="1">
      <c r="A131" s="190" t="s">
        <v>95</v>
      </c>
      <c r="B131" s="192">
        <v>16.4</v>
      </c>
    </row>
    <row r="132" spans="1:2" s="184" customFormat="1" ht="18" customHeight="1">
      <c r="A132" s="190" t="s">
        <v>156</v>
      </c>
      <c r="B132" s="192">
        <v>27.1</v>
      </c>
    </row>
    <row r="133" spans="1:2" s="184" customFormat="1" ht="18" customHeight="1">
      <c r="A133" s="190" t="s">
        <v>235</v>
      </c>
      <c r="B133" s="192">
        <v>14.7</v>
      </c>
    </row>
    <row r="134" spans="1:2" s="184" customFormat="1" ht="18" customHeight="1">
      <c r="A134" s="190" t="s">
        <v>96</v>
      </c>
      <c r="B134" s="192">
        <v>12.3</v>
      </c>
    </row>
    <row r="135" spans="1:2" s="184" customFormat="1" ht="18" customHeight="1">
      <c r="A135" s="190" t="s">
        <v>98</v>
      </c>
      <c r="B135" s="192">
        <v>14.5</v>
      </c>
    </row>
    <row r="136" spans="1:2" s="184" customFormat="1" ht="18" customHeight="1">
      <c r="A136" s="190" t="s">
        <v>99</v>
      </c>
      <c r="B136" s="192">
        <v>13.4</v>
      </c>
    </row>
    <row r="137" spans="1:2" s="184" customFormat="1" ht="18" customHeight="1">
      <c r="A137" s="190" t="s">
        <v>100</v>
      </c>
      <c r="B137" s="192">
        <v>13.3</v>
      </c>
    </row>
    <row r="138" spans="1:2" s="184" customFormat="1" ht="18" customHeight="1">
      <c r="A138" s="190" t="s">
        <v>157</v>
      </c>
      <c r="B138" s="192">
        <v>18</v>
      </c>
    </row>
    <row r="139" spans="1:2" s="184" customFormat="1" ht="18" customHeight="1">
      <c r="A139" s="190" t="s">
        <v>31</v>
      </c>
      <c r="B139" s="192">
        <v>15.5</v>
      </c>
    </row>
    <row r="140" spans="1:2" s="184" customFormat="1" ht="18" customHeight="1">
      <c r="A140" s="190" t="s">
        <v>136</v>
      </c>
      <c r="B140" s="192">
        <v>21.7</v>
      </c>
    </row>
    <row r="141" spans="1:2" s="184" customFormat="1" ht="18" customHeight="1">
      <c r="A141" s="190" t="s">
        <v>236</v>
      </c>
      <c r="B141" s="192">
        <v>14.3</v>
      </c>
    </row>
    <row r="142" spans="1:2" s="184" customFormat="1" ht="18" customHeight="1">
      <c r="A142" s="190" t="s">
        <v>32</v>
      </c>
      <c r="B142" s="192">
        <v>15.4</v>
      </c>
    </row>
    <row r="143" spans="1:2" s="184" customFormat="1" ht="18" customHeight="1">
      <c r="A143" s="190" t="s">
        <v>137</v>
      </c>
      <c r="B143" s="192">
        <v>19.7</v>
      </c>
    </row>
    <row r="144" spans="1:2" s="184" customFormat="1" ht="18" customHeight="1">
      <c r="A144" s="190" t="s">
        <v>34</v>
      </c>
      <c r="B144" s="192">
        <v>15.8</v>
      </c>
    </row>
    <row r="145" spans="1:2" s="184" customFormat="1" ht="18" customHeight="1">
      <c r="A145" s="190" t="s">
        <v>138</v>
      </c>
      <c r="B145" s="192">
        <v>14.9</v>
      </c>
    </row>
    <row r="146" spans="1:2" s="184" customFormat="1" ht="18" customHeight="1">
      <c r="A146" s="190" t="s">
        <v>36</v>
      </c>
      <c r="B146" s="192">
        <v>14.7</v>
      </c>
    </row>
    <row r="147" spans="1:2" s="184" customFormat="1" ht="18" customHeight="1">
      <c r="A147" s="190" t="s">
        <v>39</v>
      </c>
      <c r="B147" s="192">
        <v>14.9</v>
      </c>
    </row>
    <row r="148" spans="1:2" s="184" customFormat="1" ht="18" customHeight="1">
      <c r="A148" s="190" t="s">
        <v>37</v>
      </c>
      <c r="B148" s="192">
        <v>12.9</v>
      </c>
    </row>
    <row r="149" spans="1:2" s="184" customFormat="1" ht="18" customHeight="1">
      <c r="A149" s="190" t="s">
        <v>38</v>
      </c>
      <c r="B149" s="192">
        <v>11.7</v>
      </c>
    </row>
    <row r="150" spans="1:2" s="184" customFormat="1" ht="18" customHeight="1">
      <c r="A150" s="190" t="s">
        <v>101</v>
      </c>
      <c r="B150" s="192">
        <v>19.8</v>
      </c>
    </row>
    <row r="151" spans="1:2" s="184" customFormat="1" ht="18" customHeight="1">
      <c r="A151" s="190" t="s">
        <v>158</v>
      </c>
      <c r="B151" s="192">
        <v>27.4</v>
      </c>
    </row>
    <row r="152" spans="1:2" s="184" customFormat="1" ht="18" customHeight="1">
      <c r="A152" s="190" t="s">
        <v>237</v>
      </c>
      <c r="B152" s="192">
        <v>18.9</v>
      </c>
    </row>
    <row r="153" spans="1:2" s="184" customFormat="1" ht="18" customHeight="1">
      <c r="A153" s="190" t="s">
        <v>159</v>
      </c>
      <c r="B153" s="192">
        <v>22.7</v>
      </c>
    </row>
    <row r="154" spans="1:2" s="184" customFormat="1" ht="18" customHeight="1">
      <c r="A154" s="190" t="s">
        <v>107</v>
      </c>
      <c r="B154" s="192">
        <v>17.5</v>
      </c>
    </row>
    <row r="155" spans="1:2" s="184" customFormat="1" ht="18" customHeight="1">
      <c r="A155" s="190" t="s">
        <v>105</v>
      </c>
      <c r="B155" s="192">
        <v>18.3</v>
      </c>
    </row>
    <row r="156" spans="1:2" s="184" customFormat="1" ht="18" customHeight="1">
      <c r="A156" s="190" t="s">
        <v>104</v>
      </c>
      <c r="B156" s="192">
        <v>18.8</v>
      </c>
    </row>
    <row r="157" spans="1:2" s="184" customFormat="1" ht="18" customHeight="1">
      <c r="A157" s="190" t="s">
        <v>160</v>
      </c>
      <c r="B157" s="192">
        <v>24.3</v>
      </c>
    </row>
    <row r="158" spans="1:2" s="184" customFormat="1" ht="18" customHeight="1">
      <c r="A158" s="190" t="s">
        <v>238</v>
      </c>
      <c r="B158" s="192">
        <v>15.5</v>
      </c>
    </row>
    <row r="159" spans="1:2" s="184" customFormat="1" ht="18" customHeight="1">
      <c r="A159" s="190" t="s">
        <v>239</v>
      </c>
      <c r="B159" s="192">
        <v>16.8</v>
      </c>
    </row>
    <row r="160" spans="1:2" s="184" customFormat="1" ht="18" customHeight="1">
      <c r="A160" s="190" t="s">
        <v>106</v>
      </c>
      <c r="B160" s="192">
        <v>15</v>
      </c>
    </row>
    <row r="161" spans="1:2" s="184" customFormat="1" ht="18" customHeight="1">
      <c r="A161" s="190" t="s">
        <v>110</v>
      </c>
      <c r="B161" s="192">
        <v>13.7</v>
      </c>
    </row>
    <row r="162" spans="1:2" s="184" customFormat="1" ht="18" customHeight="1">
      <c r="A162" s="190" t="s">
        <v>161</v>
      </c>
      <c r="B162" s="192">
        <v>13.3</v>
      </c>
    </row>
    <row r="163" spans="1:2" s="184" customFormat="1" ht="18" customHeight="1">
      <c r="A163" s="190" t="s">
        <v>240</v>
      </c>
      <c r="B163" s="192">
        <v>13.8</v>
      </c>
    </row>
    <row r="164" spans="1:2" s="184" customFormat="1" ht="18" customHeight="1">
      <c r="A164" s="190" t="s">
        <v>162</v>
      </c>
      <c r="B164" s="192">
        <v>11.6</v>
      </c>
    </row>
    <row r="165" spans="1:2" s="184" customFormat="1" ht="18" customHeight="1">
      <c r="A165" s="190" t="s">
        <v>113</v>
      </c>
      <c r="B165" s="192">
        <v>13</v>
      </c>
    </row>
    <row r="166" spans="1:2" s="184" customFormat="1" ht="18" customHeight="1">
      <c r="A166" s="190" t="s">
        <v>111</v>
      </c>
      <c r="B166" s="192">
        <v>15.8</v>
      </c>
    </row>
    <row r="167" spans="1:2" s="184" customFormat="1" ht="18" customHeight="1">
      <c r="A167" s="190" t="s">
        <v>114</v>
      </c>
      <c r="B167" s="192">
        <v>13.9</v>
      </c>
    </row>
    <row r="168" spans="1:2" s="184" customFormat="1" ht="18" customHeight="1">
      <c r="A168" s="190" t="s">
        <v>163</v>
      </c>
      <c r="B168" s="192">
        <v>14.8</v>
      </c>
    </row>
    <row r="169" spans="1:2" s="184" customFormat="1" ht="18" customHeight="1">
      <c r="A169" s="190" t="s">
        <v>241</v>
      </c>
      <c r="B169" s="192">
        <v>13.7</v>
      </c>
    </row>
    <row r="170" spans="1:2" s="184" customFormat="1" ht="18" customHeight="1">
      <c r="A170" s="190" t="s">
        <v>115</v>
      </c>
      <c r="B170" s="192">
        <v>10.9</v>
      </c>
    </row>
    <row r="171" spans="1:2" s="184" customFormat="1" ht="18" customHeight="1">
      <c r="A171" s="190" t="s">
        <v>118</v>
      </c>
      <c r="B171" s="192">
        <v>14.1</v>
      </c>
    </row>
    <row r="172" spans="1:2" s="184" customFormat="1" ht="18" customHeight="1">
      <c r="A172" s="190" t="s">
        <v>164</v>
      </c>
      <c r="B172" s="192">
        <v>16</v>
      </c>
    </row>
    <row r="173" spans="1:2" s="184" customFormat="1" ht="18" customHeight="1">
      <c r="A173" s="190" t="s">
        <v>119</v>
      </c>
      <c r="B173" s="192">
        <v>14.5</v>
      </c>
    </row>
    <row r="174" spans="1:2" s="184" customFormat="1" ht="18" customHeight="1">
      <c r="A174" s="190" t="s">
        <v>117</v>
      </c>
      <c r="B174" s="192">
        <v>11.8</v>
      </c>
    </row>
    <row r="175" spans="1:2" s="184" customFormat="1" ht="18" customHeight="1">
      <c r="A175" s="190" t="s">
        <v>120</v>
      </c>
      <c r="B175" s="192">
        <v>16</v>
      </c>
    </row>
    <row r="176" spans="1:2" s="184" customFormat="1" ht="18" customHeight="1">
      <c r="A176" s="190" t="s">
        <v>165</v>
      </c>
      <c r="B176" s="192">
        <v>17.6</v>
      </c>
    </row>
    <row r="177" spans="1:2" s="184" customFormat="1" ht="18" customHeight="1">
      <c r="A177" s="190" t="s">
        <v>242</v>
      </c>
      <c r="B177" s="192">
        <v>15.7</v>
      </c>
    </row>
    <row r="178" spans="1:2" s="184" customFormat="1" ht="18" customHeight="1">
      <c r="A178" s="190" t="s">
        <v>121</v>
      </c>
      <c r="B178" s="192">
        <v>14.1</v>
      </c>
    </row>
    <row r="179" spans="1:2" s="184" customFormat="1" ht="18" customHeight="1">
      <c r="A179" s="190" t="s">
        <v>124</v>
      </c>
      <c r="B179" s="192">
        <v>12.9</v>
      </c>
    </row>
    <row r="180" spans="1:2" s="184" customFormat="1" ht="18" customHeight="1">
      <c r="A180" s="190" t="s">
        <v>125</v>
      </c>
      <c r="B180" s="192">
        <v>22.1</v>
      </c>
    </row>
    <row r="181" spans="1:2" s="184" customFormat="1" ht="18" customHeight="1">
      <c r="A181" s="190" t="s">
        <v>123</v>
      </c>
      <c r="B181" s="192">
        <v>14.5</v>
      </c>
    </row>
    <row r="182" spans="1:2" s="184" customFormat="1" ht="18" customHeight="1">
      <c r="A182" s="190" t="s">
        <v>166</v>
      </c>
      <c r="B182" s="192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243</v>
      </c>
      <c r="B2" s="175"/>
      <c r="C2" s="175"/>
      <c r="D2" s="175"/>
      <c r="E2" s="175"/>
    </row>
    <row r="3" spans="1:5" s="173" customFormat="1" ht="69.75" customHeight="1">
      <c r="A3" s="176" t="s">
        <v>244</v>
      </c>
      <c r="B3" s="176" t="s">
        <v>245</v>
      </c>
      <c r="C3" s="176" t="s">
        <v>246</v>
      </c>
      <c r="D3" s="176" t="s">
        <v>247</v>
      </c>
      <c r="E3" s="177" t="s">
        <v>248</v>
      </c>
    </row>
    <row r="4" spans="1:5" s="172" customFormat="1" ht="36" customHeight="1">
      <c r="A4" s="178" t="s">
        <v>249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250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130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174</v>
      </c>
      <c r="B1" s="139"/>
      <c r="C1" s="140"/>
    </row>
    <row r="2" spans="1:4" ht="14.25">
      <c r="A2" s="141" t="s">
        <v>140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141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175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143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144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176</v>
      </c>
      <c r="B20" s="148"/>
      <c r="C20" s="149"/>
      <c r="D20" s="150"/>
    </row>
    <row r="21" spans="1:4" ht="14.25">
      <c r="A21" s="154" t="s">
        <v>146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177</v>
      </c>
      <c r="B27" s="148"/>
      <c r="C27" s="149"/>
      <c r="D27" s="150"/>
    </row>
    <row r="28" spans="1:4" ht="14.25">
      <c r="A28" s="151" t="s">
        <v>148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149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171</v>
      </c>
      <c r="B36" s="148"/>
      <c r="C36" s="149"/>
      <c r="D36" s="150"/>
    </row>
    <row r="37" spans="1:4" ht="14.25">
      <c r="A37" s="154" t="s">
        <v>134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178</v>
      </c>
      <c r="B41" s="148"/>
      <c r="C41" s="149"/>
      <c r="D41" s="150"/>
    </row>
    <row r="42" spans="1:4" ht="14.25">
      <c r="A42" s="157" t="s">
        <v>150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151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170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179</v>
      </c>
      <c r="B51" s="148"/>
      <c r="C51" s="149"/>
      <c r="D51" s="150"/>
    </row>
    <row r="52" spans="1:4" ht="14.25">
      <c r="A52" s="157" t="s">
        <v>152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153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180</v>
      </c>
      <c r="B57" s="148"/>
      <c r="C57" s="149"/>
      <c r="D57" s="150"/>
    </row>
    <row r="58" spans="1:4" ht="14.25">
      <c r="A58" s="161" t="s">
        <v>154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155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181</v>
      </c>
      <c r="B68" s="148"/>
      <c r="C68" s="149"/>
      <c r="D68" s="150"/>
    </row>
    <row r="69" spans="1:4" ht="14.25">
      <c r="A69" s="161" t="s">
        <v>156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157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172</v>
      </c>
      <c r="B75" s="148"/>
      <c r="C75" s="164"/>
      <c r="D75" s="150"/>
    </row>
    <row r="76" spans="1:4" ht="14.25">
      <c r="A76" s="40" t="s">
        <v>136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182</v>
      </c>
      <c r="B81" s="148"/>
      <c r="C81" s="166"/>
      <c r="D81" s="150"/>
    </row>
    <row r="82" spans="1:4" ht="14.25">
      <c r="A82" s="151" t="s">
        <v>159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160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183</v>
      </c>
      <c r="B90" s="148"/>
      <c r="C90" s="166"/>
      <c r="D90" s="150"/>
    </row>
    <row r="91" spans="1:4" ht="14.25">
      <c r="A91" s="167" t="s">
        <v>161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162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184</v>
      </c>
      <c r="B95" s="148"/>
      <c r="C95" s="166"/>
      <c r="D95" s="150"/>
    </row>
    <row r="96" spans="1:4" ht="14.25">
      <c r="A96" s="168" t="s">
        <v>163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164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185</v>
      </c>
      <c r="B102" s="148"/>
      <c r="C102" s="166"/>
      <c r="D102" s="150"/>
    </row>
    <row r="103" spans="1:4" ht="14.25">
      <c r="A103" s="169" t="s">
        <v>165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166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140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141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143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144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146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148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149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134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150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151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152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153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154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155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156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157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159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160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161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162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163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164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165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166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251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252</v>
      </c>
      <c r="B2" s="12" t="s">
        <v>253</v>
      </c>
      <c r="C2" s="12"/>
      <c r="D2" s="12"/>
      <c r="E2" s="12" t="s">
        <v>254</v>
      </c>
      <c r="F2" s="12"/>
      <c r="G2" s="12"/>
      <c r="H2" s="12" t="s">
        <v>255</v>
      </c>
      <c r="I2" s="12"/>
      <c r="J2" s="12"/>
      <c r="K2" s="12"/>
      <c r="L2" s="12"/>
      <c r="M2" s="12" t="s">
        <v>256</v>
      </c>
      <c r="N2" s="13"/>
    </row>
    <row r="3" spans="1:14" ht="52.5" customHeight="1">
      <c r="A3" s="12"/>
      <c r="B3" s="12" t="s">
        <v>257</v>
      </c>
      <c r="C3" s="12" t="s">
        <v>258</v>
      </c>
      <c r="D3" s="12" t="s">
        <v>259</v>
      </c>
      <c r="E3" s="12" t="s">
        <v>257</v>
      </c>
      <c r="F3" s="12" t="s">
        <v>258</v>
      </c>
      <c r="G3" s="12" t="s">
        <v>259</v>
      </c>
      <c r="H3" s="13" t="s">
        <v>260</v>
      </c>
      <c r="I3" s="64" t="s">
        <v>261</v>
      </c>
      <c r="J3" s="12" t="s">
        <v>262</v>
      </c>
      <c r="K3" s="12" t="s">
        <v>263</v>
      </c>
      <c r="L3" s="12" t="s">
        <v>264</v>
      </c>
      <c r="M3" s="64" t="s">
        <v>265</v>
      </c>
      <c r="N3" s="13" t="s">
        <v>266</v>
      </c>
    </row>
    <row r="4" spans="1:228" s="1" customFormat="1" ht="24.75" customHeight="1">
      <c r="A4" s="14" t="s">
        <v>244</v>
      </c>
      <c r="B4" s="14" t="s">
        <v>267</v>
      </c>
      <c r="C4" s="15" t="s">
        <v>268</v>
      </c>
      <c r="D4" s="15"/>
      <c r="E4" s="14" t="s">
        <v>267</v>
      </c>
      <c r="F4" s="15" t="s">
        <v>268</v>
      </c>
      <c r="G4" s="15"/>
      <c r="H4" s="16" t="s">
        <v>269</v>
      </c>
      <c r="I4" s="65"/>
      <c r="J4" s="66"/>
      <c r="K4" s="66" t="s">
        <v>269</v>
      </c>
      <c r="L4" s="66" t="s">
        <v>269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270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271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260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171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135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172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137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272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260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174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140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141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175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143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144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176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146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177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148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149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171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273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178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273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151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170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179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273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274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153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180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273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155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181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273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157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172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273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182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159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160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183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273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162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184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273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164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185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273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275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微软用户</cp:lastModifiedBy>
  <cp:lastPrinted>2011-09-22T08:32:33Z</cp:lastPrinted>
  <dcterms:created xsi:type="dcterms:W3CDTF">2004-03-03T08:08:05Z</dcterms:created>
  <dcterms:modified xsi:type="dcterms:W3CDTF">2018-08-20T04:06:26Z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